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a Pasamonik\Desktop\OGŁOSZENIA - na BIP\ogłoszenia 2022\BIP - PM.07.22 - odzież, obuwie i ŚOI - cz.2\BIP\"/>
    </mc:Choice>
  </mc:AlternateContent>
  <workbookProtection workbookAlgorithmName="SHA-512" workbookHashValue="4ll6oXzRwxs18LXxc/5Hpc137bKXJZY1J9NGr9L2Xx8ro/lP2YRJSxQ4Dj3IBTt3P1J1u3j6kWpj7HQAtoxIeA==" workbookSaltValue="2BQdYup19m2ua2PkJesnCg==" workbookSpinCount="100000" lockStructure="1"/>
  <bookViews>
    <workbookView xWindow="0" yWindow="0" windowWidth="19200" windowHeight="10695" tabRatio="568" activeTab="2"/>
  </bookViews>
  <sheets>
    <sheet name="1" sheetId="1" r:id="rId1"/>
    <sheet name="2" sheetId="2" r:id="rId2"/>
    <sheet name="3" sheetId="3" r:id="rId3"/>
    <sheet name="4" sheetId="6" r:id="rId4"/>
    <sheet name="5" sheetId="5" r:id="rId5"/>
  </sheets>
  <definedNames>
    <definedName name="_xlnm.Print_Titles" localSheetId="0">'1'!$4:$5</definedName>
    <definedName name="_xlnm.Print_Titles" localSheetId="1">'2'!$5:$5</definedName>
    <definedName name="_xlnm.Print_Titles" localSheetId="4">'5'!$5:$5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6" i="2"/>
  <c r="A11" i="5" l="1"/>
  <c r="A12" i="5"/>
  <c r="A13" i="5" s="1"/>
  <c r="A14" i="5" s="1"/>
  <c r="A15" i="5" s="1"/>
  <c r="A16" i="5" s="1"/>
  <c r="A17" i="5" s="1"/>
  <c r="A18" i="5" s="1"/>
  <c r="A19" i="5" s="1"/>
  <c r="A20" i="5" s="1"/>
  <c r="E12" i="2"/>
  <c r="E13" i="2"/>
  <c r="A10" i="2"/>
  <c r="A11" i="2" s="1"/>
  <c r="A12" i="2" s="1"/>
  <c r="A13" i="2" s="1"/>
  <c r="A12" i="1"/>
  <c r="A13" i="1" s="1"/>
  <c r="C8" i="2" l="1"/>
  <c r="C6" i="2"/>
  <c r="A8" i="3"/>
  <c r="E11" i="2" l="1"/>
  <c r="C7" i="3" l="1"/>
  <c r="E7" i="3"/>
  <c r="C6" i="3"/>
  <c r="A7" i="3"/>
  <c r="E10" i="3" l="1"/>
  <c r="F10" i="3"/>
  <c r="E13" i="5"/>
  <c r="G10" i="3" l="1"/>
  <c r="C10" i="2"/>
  <c r="E9" i="5" l="1"/>
  <c r="E19" i="5"/>
  <c r="E18" i="5"/>
  <c r="F22" i="5" s="1"/>
  <c r="E12" i="5"/>
  <c r="E7" i="5" l="1"/>
  <c r="E7" i="6" l="1"/>
  <c r="E10" i="2" l="1"/>
  <c r="E15" i="5"/>
  <c r="E17" i="5" l="1"/>
  <c r="E16" i="5"/>
  <c r="E14" i="5"/>
  <c r="E8" i="6" l="1"/>
  <c r="E6" i="6"/>
  <c r="E8" i="5"/>
  <c r="E10" i="5"/>
  <c r="E11" i="5"/>
  <c r="E20" i="5"/>
  <c r="E6" i="5"/>
  <c r="A7" i="6"/>
  <c r="A8" i="6" s="1"/>
  <c r="E6" i="3"/>
  <c r="E22" i="5" l="1"/>
  <c r="F10" i="6"/>
  <c r="E10" i="6"/>
  <c r="G22" i="5" l="1"/>
  <c r="E8" i="3" l="1"/>
  <c r="E7" i="2"/>
  <c r="F15" i="2" s="1"/>
  <c r="E8" i="2"/>
  <c r="E9" i="2"/>
  <c r="E15" i="2" l="1"/>
  <c r="A7" i="1"/>
  <c r="A8" i="1" s="1"/>
  <c r="A9" i="1" s="1"/>
  <c r="A10" i="1" s="1"/>
  <c r="A11" i="1" s="1"/>
  <c r="E11" i="1"/>
  <c r="E9" i="1"/>
  <c r="E8" i="1"/>
  <c r="G15" i="2" l="1"/>
  <c r="A7" i="2"/>
  <c r="A8" i="2" s="1"/>
  <c r="A9" i="2" s="1"/>
  <c r="E7" i="1"/>
  <c r="E10" i="1"/>
  <c r="E12" i="1"/>
  <c r="E6" i="1"/>
  <c r="F15" i="1" s="1"/>
  <c r="E15" i="1" l="1"/>
  <c r="G10" i="6"/>
  <c r="G15" i="1" l="1"/>
  <c r="A7" i="5"/>
  <c r="A8" i="5" s="1"/>
  <c r="A9" i="5" l="1"/>
  <c r="A10" i="5" s="1"/>
</calcChain>
</file>

<file path=xl/sharedStrings.xml><?xml version="1.0" encoding="utf-8"?>
<sst xmlns="http://schemas.openxmlformats.org/spreadsheetml/2006/main" count="117" uniqueCount="62">
  <si>
    <t>Pakiet 1 - Obuwie ochronne i robocze</t>
  </si>
  <si>
    <t>Lp.</t>
  </si>
  <si>
    <t>Cena netto</t>
  </si>
  <si>
    <t>Wartość netto</t>
  </si>
  <si>
    <t>Netto:</t>
  </si>
  <si>
    <t>Brutto:</t>
  </si>
  <si>
    <t>Pakiet 3 – Ubrania robocze - Fartuchy robocze i ochronne</t>
  </si>
  <si>
    <t>Zamawiający informuje o możliwości składania ofert na wybrane przez oferenta pakiety przedmiotów zamówienia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</si>
  <si>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</si>
  <si>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t>VAT:</t>
  </si>
  <si>
    <t>WARTOŚĆ OFERTY:</t>
  </si>
  <si>
    <t>Ilość</t>
  </si>
  <si>
    <t>Nazwa produktu i opis przedmiotu zamówienia</t>
  </si>
  <si>
    <t>Słownie wartość oferty brutto: ………………………………………………………………. Złotych  …./100</t>
  </si>
  <si>
    <t>Pakiet 1</t>
  </si>
  <si>
    <t>Pakiet 2</t>
  </si>
  <si>
    <t>Pakiet 4</t>
  </si>
  <si>
    <t>Pakiet 3</t>
  </si>
  <si>
    <t>Pakiet 5</t>
  </si>
  <si>
    <t>Ilość par</t>
  </si>
  <si>
    <t>Pakiet 2 – Ubrania robocze i ochronne</t>
  </si>
  <si>
    <t>Pakiet 5 - Rękawice wielorazowe oraz inne środki ochrony indywidualnej</t>
  </si>
  <si>
    <t>Proponowany produkt: nazwa, model, producent, nr katalogowy/kod produktu:</t>
  </si>
  <si>
    <t>Załącznik nr 5;  Postępowanie nr PM.07/22</t>
  </si>
  <si>
    <r>
      <t xml:space="preserve">Napotniki wymienne do kasków/hełmów ochronnych </t>
    </r>
    <r>
      <rPr>
        <sz val="11"/>
        <rFont val="Calibri"/>
        <family val="2"/>
        <charset val="238"/>
        <scheme val="minor"/>
      </rPr>
      <t>typu JSP Evo3 Linesman</t>
    </r>
  </si>
  <si>
    <r>
      <rPr>
        <b/>
        <sz val="10"/>
        <rFont val="Calibri"/>
        <family val="2"/>
        <charset val="238"/>
        <scheme val="minor"/>
      </rPr>
      <t xml:space="preserve">obuwie filcowo- gumowe wykonane z tworzywa. </t>
    </r>
    <r>
      <rPr>
        <sz val="10"/>
        <rFont val="Calibri"/>
        <family val="2"/>
        <charset val="238"/>
        <scheme val="minor"/>
      </rPr>
      <t>Posiadające w komplecie parę wymiennych ocieplaczy, wywijany kołnierz, aluminiową izolację podstopia.</t>
    </r>
  </si>
  <si>
    <r>
      <t xml:space="preserve">wymienne ocieplacze filcowe </t>
    </r>
    <r>
      <rPr>
        <sz val="10"/>
        <rFont val="Calibri"/>
        <family val="2"/>
        <charset val="238"/>
        <scheme val="minor"/>
      </rPr>
      <t>do obuwia filcowo-gumowego - rozmiar do 48 włącznie.</t>
    </r>
  </si>
  <si>
    <r>
      <rPr>
        <b/>
        <sz val="10"/>
        <rFont val="Calibri"/>
        <family val="2"/>
        <charset val="238"/>
        <scheme val="minor"/>
      </rPr>
      <t>obuwie gumowe wykonane z PCV, flokowane nylonem</t>
    </r>
    <r>
      <rPr>
        <sz val="10"/>
        <rFont val="Calibri"/>
        <family val="2"/>
        <charset val="238"/>
        <scheme val="minor"/>
      </rPr>
      <t>.  Wodoszczelne z olejoodporną podeszwą. Podnosek i wkładka antyprzebiciowa. Odporne na stężone kwasy, zasady, nawozy i różne chemikalia o niskiej gęstości. Absorpcja energii w obszarze pięty. Właściwości antypoślizgowe. Obuwie antyelektrostatyczne.</t>
    </r>
  </si>
  <si>
    <r>
      <t>obuwie robocze (konserwator, dozorca) -</t>
    </r>
    <r>
      <rPr>
        <sz val="10"/>
        <rFont val="Calibri"/>
        <family val="2"/>
        <charset val="238"/>
        <scheme val="minor"/>
      </rPr>
      <t xml:space="preserve"> Buty bezpieczne, typu trzewik, sięgające kostki. Cholewka w większości wykonana ze skóry (dopuszczalne są elementy tekstylne). Podeszwa antypoślizgowa, zapewniająca absorpcję uderzeń pod piętą. Antyprzebiciowa wkładka kompozytowa oraz kompozytowy podnosek wytrzymały na uderzenia do 200J. Obuwie w całości bez metalowych elementów. Wewnątrz oddychająca podszewka, zapewniająca komfort przy długotrwałym użytkowaniu. Kategoria obuwia: minimum S3 SRC.</t>
    </r>
  </si>
  <si>
    <r>
      <t>kalosze - obuwie gumowe</t>
    </r>
    <r>
      <rPr>
        <sz val="10"/>
        <rFont val="Calibri"/>
        <family val="2"/>
        <charset val="238"/>
        <scheme val="minor"/>
      </rPr>
      <t xml:space="preserve"> wykonane z tworzywa. Wysoki przegun. Podeszwa antypoślizgowa, minimum na wilgotnych powierzchniach ceramicznych. </t>
    </r>
    <r>
      <rPr>
        <b/>
        <sz val="10"/>
        <rFont val="Calibri"/>
        <family val="2"/>
        <charset val="238"/>
        <scheme val="minor"/>
      </rPr>
      <t>Rozmiary od 36 do 42.</t>
    </r>
  </si>
  <si>
    <r>
      <rPr>
        <b/>
        <sz val="10"/>
        <rFont val="Calibri"/>
        <family val="2"/>
        <charset val="238"/>
        <scheme val="minor"/>
      </rPr>
      <t>Koszulka bawełniana męska typu t-shirt:</t>
    </r>
    <r>
      <rPr>
        <sz val="10"/>
        <rFont val="Calibri"/>
        <family val="2"/>
        <charset val="238"/>
        <scheme val="minor"/>
      </rPr>
      <t xml:space="preserve"> przewiewna, gramatura 140-160 g/m2, bez szwów bocznych, krótki rękaw. Na rękawach i w pasie podwójne przeszycie wzmacniające. Ramiona zabezpieczone podwójnym szwem. Kolory trwałe, nieblaknące, do wyboru: granat, czarny, szary. Rozmiary S - 3XL.</t>
    </r>
  </si>
  <si>
    <r>
      <t xml:space="preserve">Gogle spawalnicze. </t>
    </r>
    <r>
      <rPr>
        <sz val="10"/>
        <rFont val="Calibri"/>
        <family val="2"/>
        <charset val="238"/>
        <scheme val="minor"/>
      </rPr>
      <t>Posiadające elastyczny pasek mocujący z możliwością regulacji, na bokach małe wypukłe otwory zapobiegające parowaniu wewnątrz gogli. Przeznaczone do ochrony wzroku i części twarzy przed szkodliwym promieniowaniem i zgorzeliną przy spawaniu, spawaniem gazowym, lutowaniem i cięciem. Chroniące przed małymi odpryskami ciał stałych o energii uderzeń do 45 m/s (F). Zgodne z normą EN175, EN166 oraz EN169.</t>
    </r>
  </si>
  <si>
    <r>
      <t xml:space="preserve">Rękawice termoodporne </t>
    </r>
    <r>
      <rPr>
        <sz val="11"/>
        <rFont val="Calibri"/>
        <family val="2"/>
        <charset val="238"/>
        <scheme val="minor"/>
      </rPr>
      <t>- odporne na ścieranie, rozdarcia, rozcięcia i przekłucia, wysoką temperaturę. Wykonane z grubego włókna bawełniano-poliestrowego, w całości powleczone nitrylem, trudnościeralne, odporne na ciepło kontaktowe do 250st.C, zakończone przedłużanym mankietem. Zgodne z normą EN 420, EN 388, EN 407 oraz EN 12477. Para.</t>
    </r>
  </si>
  <si>
    <r>
      <t>Przyłbica ochronna/Osłona twarzy przeciwodpryskowa:</t>
    </r>
    <r>
      <rPr>
        <sz val="10"/>
        <rFont val="Calibri"/>
        <family val="2"/>
        <charset val="238"/>
        <scheme val="minor"/>
      </rPr>
      <t xml:space="preserve"> uchylna szybka przeciwodpryskowa z poliwęglanu, nagłowie, zespół zawiasów. Lekka konstrukcja z możliwością regulacji i dopasowania do kształtu głowy użytkownika. Do stosowania m.in. w, ogrodnictwie, laboratoriach, lakierniach oraz przy domowych pracach remontowych. Zapewniająca ochronę przed uderzeniami cząstek o średniej energii uderzenia 120m/s. Zgodna z normą EN 166.</t>
    </r>
  </si>
  <si>
    <r>
      <t xml:space="preserve">Nakolanniki/ochraniacze na kolana. </t>
    </r>
    <r>
      <rPr>
        <sz val="11"/>
        <rFont val="Calibri"/>
        <family val="2"/>
        <charset val="238"/>
        <scheme val="minor"/>
      </rPr>
      <t>Wykonane z pianki EVA, o wymiarach ok. 24 cm x 16 cm x 2 cm. Pasujące do spodni roboczych i ochronnych, które mają naszyte kieszenie na wkłady na kolanach (m.in. do spodni typu Brixton Spark/Practical). Komplet: 2 sztuki.</t>
    </r>
  </si>
  <si>
    <r>
      <t xml:space="preserve">obuwie robocze (konserwator, dozorca) - </t>
    </r>
    <r>
      <rPr>
        <sz val="10"/>
        <rFont val="Calibri"/>
        <family val="2"/>
        <charset val="238"/>
        <scheme val="minor"/>
      </rPr>
      <t>Półbuty bezpieczne sięgające przed kostkę. Cholewka w większości wykonana ze skóry (dopuszczalne są elementy tekstylne). Podeszwa antypoślizgowa, zapewniająca absorpcję uderzeń pod piętą. Antyprzebiciowa wkładka kompozytowa oraz kompozytowy podnosek wytrzymały na uderzenia do 200J. Obuwie w całości bez metalowych elementów. Wewnątrz oddychająca podszewka, zapewniająca komfort przy długotrwałym użytkowaniu. Kategoria obuwia: minimum S3 SRC.</t>
    </r>
  </si>
  <si>
    <r>
      <rPr>
        <b/>
        <sz val="10"/>
        <rFont val="Calibri"/>
        <family val="2"/>
        <charset val="238"/>
        <scheme val="minor"/>
      </rPr>
      <t>Ubranie robocze (bluza robocza)</t>
    </r>
    <r>
      <rPr>
        <sz val="10"/>
        <rFont val="Calibri"/>
        <family val="2"/>
        <charset val="238"/>
        <scheme val="minor"/>
      </rPr>
      <t xml:space="preserve"> - bluza wzmacniana, wykonana z wysokiej jakości materiału o gramaturze min. 280g/m2 i bardzo dużej odporności na ścieranie (poliester 65%, bawełna 35%), zapinana na zamek kryty listwą zapinaną na guziki/napy. Posiada kołnierzyk, min. 6 kieszeni (2 boczne, 2 górne zapinane na napy, 2 wewnętrzne), mankiety przy rękawach ze ściągaczem i zapinane na napy. System wentylacji pod pachami. Przeszycia: podwójne szwy ryglowane w miejscach narażonych na rozprucie. </t>
    </r>
    <r>
      <rPr>
        <sz val="10"/>
        <color rgb="FFFF0000"/>
        <rFont val="Calibri"/>
        <family val="2"/>
        <charset val="238"/>
        <scheme val="minor"/>
      </rPr>
      <t>Stanowiąca komplet ze spodniami z Poz. 2 i Poz. 3.</t>
    </r>
    <r>
      <rPr>
        <sz val="10"/>
        <rFont val="Calibri"/>
        <family val="2"/>
        <charset val="238"/>
        <scheme val="minor"/>
      </rPr>
      <t xml:space="preserve"> Kolorystyka ciemna (czarne, granatowe lub ciemnografitowe) z możliwymi wstawkami kolorystycznymi.  Zgodne z normą EN 13688.</t>
    </r>
  </si>
  <si>
    <r>
      <rPr>
        <b/>
        <sz val="10"/>
        <rFont val="Calibri"/>
        <family val="2"/>
        <charset val="238"/>
        <scheme val="minor"/>
      </rPr>
      <t>Ubranie robocze (spodnie ogrodniczki z regulacją długości szelek)</t>
    </r>
    <r>
      <rPr>
        <sz val="10"/>
        <rFont val="Calibri"/>
        <family val="2"/>
        <charset val="238"/>
        <scheme val="minor"/>
      </rPr>
      <t xml:space="preserve"> - wykonane z wysokiej jakości materiału o gramaturze min. 280g/m2 i bardzo dużej odporności  na ścieranie (poliester 65%, bawełna 35%). Min. 7 kieszeni (1 duża zapinana w klapie, 2 boczne, 2 tylne zapinane, kieszeń na zamek, kieszeń na miarkę metrówkę) oraz kieszenie na nakolanniki. W pasie możliwość regulacji guzikami, szlufka na młotek. Wzmocnienia: kieszeni, w miejscach narażonych na rozprucie i rozdarcie, na kolanach z miejscami na nakolanniki. </t>
    </r>
    <r>
      <rPr>
        <sz val="10"/>
        <color rgb="FFFF0000"/>
        <rFont val="Calibri"/>
        <family val="2"/>
        <charset val="238"/>
        <scheme val="minor"/>
      </rPr>
      <t>Stanowiące komplet z bluzą z Poz. 1.</t>
    </r>
    <r>
      <rPr>
        <sz val="10"/>
        <rFont val="Calibri"/>
        <family val="2"/>
        <charset val="238"/>
        <scheme val="minor"/>
      </rPr>
      <t xml:space="preserve"> Kolorystyka ciemna (czarne, granatowe lub ciemnografitowe) z możliwymi wstawkami kolorystycznymi.  Zgodne z normą EN 13688.</t>
    </r>
  </si>
  <si>
    <r>
      <rPr>
        <b/>
        <sz val="10"/>
        <rFont val="Calibri"/>
        <family val="2"/>
        <charset val="238"/>
        <scheme val="minor"/>
      </rPr>
      <t xml:space="preserve">Ubranie robocze (spodnie do pasa) </t>
    </r>
    <r>
      <rPr>
        <sz val="10"/>
        <rFont val="Calibri"/>
        <family val="2"/>
        <charset val="238"/>
        <scheme val="minor"/>
      </rPr>
      <t xml:space="preserve">- wykonane z wysokiej jakości materiału o gramaturze min. 280g/m2 i bardzo dużej odporności na ścieranie (poliester 65%, bawełna 35%), zapinane na zamek, min. 6 kieszeni (2 boczne, 2 tylne zapinane, kieszeń na zamek, kieszeń na miarkę metrówkę) oraz kieszenie na nakolanniki, w pasie ściągacz do regulacji obwodu i szlufki na pasek, szlufka na młotek. Wzmocnienia: kieszeni, w miejscach narażonych na rozprucie i rozdarcie, na kolanach z miejscami na nakolanniki. </t>
    </r>
    <r>
      <rPr>
        <sz val="10"/>
        <color rgb="FFFF0000"/>
        <rFont val="Calibri"/>
        <family val="2"/>
        <charset val="238"/>
        <scheme val="minor"/>
      </rPr>
      <t xml:space="preserve">Stanowiące komplet z bluzą z Poz. 1. </t>
    </r>
    <r>
      <rPr>
        <sz val="10"/>
        <rFont val="Calibri"/>
        <family val="2"/>
        <charset val="238"/>
        <scheme val="minor"/>
      </rPr>
      <t>Kolorystyka ciemna (czarne, granatowe lub ciemnografitowe) z możliwymi wstawkami kolorystycznymi. Zgodne z normą EN 13688.</t>
    </r>
  </si>
  <si>
    <r>
      <rPr>
        <b/>
        <sz val="10"/>
        <rFont val="Calibri"/>
        <family val="2"/>
        <charset val="238"/>
        <scheme val="minor"/>
      </rPr>
      <t>Kurtka robocza ocieplana z kapturem.</t>
    </r>
    <r>
      <rPr>
        <sz val="10"/>
        <rFont val="Calibri"/>
        <family val="2"/>
        <charset val="238"/>
        <scheme val="minor"/>
      </rPr>
      <t xml:space="preserve"> Kurtka wzmacniana, wykonana z wysokiej jakości materiału o gramaturze min. 280g/m2 i bardzo dużej odporności na ścieranie (poliester 65%, bawełna 35%), zapinana na zamek kryty listwą zapinaną na guziki/napy. Ocieplina: minimum 200g/m2. Kaptur regulowany, ocieplany, odpinany. Mankiety przy rękawach ze ściągaczem i zapinane na napy. Minimum 4 kieszenie (2 górne zapinane, 2 dolne). System wentylacji pod pachami. Przeszycia: podwójne szwy ryglowane w miejscach narażonych na rozprucie. Kolorystyka ciemna (czarne, granatowe lub ciemnografitowe) z możliwymi wstawkami kolorystycznymi. Zgodna z normą EN 13688.</t>
    </r>
  </si>
  <si>
    <r>
      <rPr>
        <b/>
        <sz val="10"/>
        <rFont val="Calibri"/>
        <family val="2"/>
        <charset val="238"/>
        <scheme val="minor"/>
      </rPr>
      <t xml:space="preserve">Spodnie robocze ocieplane, krój ogrodniczki. </t>
    </r>
    <r>
      <rPr>
        <sz val="10"/>
        <rFont val="Calibri"/>
        <family val="2"/>
        <charset val="238"/>
        <scheme val="minor"/>
      </rPr>
      <t>Wykonane z wysokiej jakości materiału o gramaturze min. 280g/m2 i bardzo dużej odporności na ścieranie (poliester 65%, bawełna 35%). Ocieplina: minimum 160g/m2. Min. 7 kieszeni (1 duża zapinana w klapie, 2 boczne, 2 tylne zapinane, kieszeń na zamek, kieszeń na miarkę metrówkę) oraz kieszenie na nakolanniki. W pasie możliwość regulacji guzikami i gumką wszytą w tylnej części, szlufka na młotek, regulowane szelki. Wzmocnienia: kieszeni, w miejscach narażonych na rozprucie i rozdarcie, na kolanach z miejscami na nakolanniki.</t>
    </r>
    <r>
      <rPr>
        <sz val="10"/>
        <color rgb="FFFF0000"/>
        <rFont val="Calibri"/>
        <family val="2"/>
        <charset val="238"/>
        <scheme val="minor"/>
      </rPr>
      <t xml:space="preserve"> Stanowiące komplet z kurtką z Poz. 6.</t>
    </r>
    <r>
      <rPr>
        <sz val="10"/>
        <rFont val="Calibri"/>
        <family val="2"/>
        <charset val="238"/>
        <scheme val="minor"/>
      </rPr>
      <t xml:space="preserve"> Kolorystyka ciemna (czarne, granatowe lub ciemnografitowe) z możliwymi wstawkami kolorystycznymi.  Zgodne z normą EN 13688. </t>
    </r>
  </si>
  <si>
    <r>
      <rPr>
        <b/>
        <sz val="11"/>
        <rFont val="Calibri"/>
        <family val="2"/>
        <charset val="238"/>
        <scheme val="minor"/>
      </rPr>
      <t>Fartuch roboczy biały medyczny/laboratoryjny z haftem (dla laboranta, nauczyciela).</t>
    </r>
    <r>
      <rPr>
        <sz val="11"/>
        <rFont val="Calibri"/>
        <family val="2"/>
        <charset val="238"/>
        <scheme val="minor"/>
      </rPr>
      <t xml:space="preserve"> Skład: 65% elana, 35% bawełna, gramatura 195g/m2, nieprześwitujący, temp. prania 85st.C. Długość przed kolano, zapinany na napy, długi rękaw. Kieszenie: 2 dolne, 1 górna kieszeń z haftem (napis: Pałac Młodzieży w Katowicach). Fason męski. </t>
    </r>
  </si>
  <si>
    <r>
      <rPr>
        <b/>
        <sz val="11"/>
        <rFont val="Calibri"/>
        <family val="2"/>
        <charset val="238"/>
        <scheme val="minor"/>
      </rPr>
      <t>Fartuch roboczy biały medyczny/laboratoryjny z haftem (dla nauczyciela).</t>
    </r>
    <r>
      <rPr>
        <sz val="11"/>
        <rFont val="Calibri"/>
        <family val="2"/>
        <charset val="238"/>
        <scheme val="minor"/>
      </rPr>
      <t xml:space="preserve"> Skład: 65% elana, 35% bawełna, gramatura 195g/m2, nieprześwitujący, temp. prania 85st.C. Długość przed kolano, zapinany na napy, długi rękaw. Kieszenie: 2 dolne, 1 górna kieszeń z haftem (napis: Pałac Młodzieży w Katowicach). Fason damski.</t>
    </r>
  </si>
  <si>
    <t>Pakiet 4 – Znakowana odzież robocza i ochronna</t>
  </si>
  <si>
    <r>
      <rPr>
        <b/>
        <sz val="10"/>
        <rFont val="Calibri"/>
        <family val="2"/>
        <charset val="238"/>
        <scheme val="minor"/>
      </rPr>
      <t xml:space="preserve">Gogle spawalnicze z okrągłymi szybkami </t>
    </r>
    <r>
      <rPr>
        <sz val="10"/>
        <rFont val="Calibri"/>
        <family val="2"/>
        <charset val="238"/>
        <scheme val="minor"/>
      </rPr>
      <t>- 1 klasa optyczna szybek ochronnych, zamontowanych z dwóch stron filtra, filtry optyczne osadzone w muszli ocznej, połączone elastycznym łańcuszkiem, możliwość wymiany szybek, wygodne, dopasowują sie do twarzy, posiadają elastyczny pasek mocujący z możliwością regulacji, zapewniają ochronę przed małymi odpryskami ciał stałych o energii uderzeni do 45 m/s (F), przeznaczone są do ochrony wzroku i części twarzy przed szkodliwym promieniowaniem i zgorzeliną przy spawaniu oraz przy przecinaniu łukiem elektrycznym. Zgodne z normą EN175, EN166 oraz EN169.</t>
    </r>
  </si>
  <si>
    <r>
      <t>Bluza polarowa na zamek z haftem.</t>
    </r>
    <r>
      <rPr>
        <sz val="10"/>
        <rFont val="Calibri"/>
        <family val="2"/>
        <charset val="238"/>
        <scheme val="minor"/>
      </rPr>
      <t xml:space="preserve"> Materiał: 100% poliester, ciepły polar min. 300g/m2, odporny na piling. Długie rękawy z elastycznymi mankietami, w dolnej części regulowany, 2 kieszenie boczne zapinane na zamek. Wszystkie zamki w kolorze polaru</t>
    </r>
    <r>
      <rPr>
        <b/>
        <sz val="10"/>
        <rFont val="Calibri"/>
        <family val="2"/>
        <charset val="238"/>
        <scheme val="minor"/>
      </rPr>
      <t xml:space="preserve">. Haftowany napis na piersi: PAŁAC MŁODZIEŻY W KATOWICACH. </t>
    </r>
    <r>
      <rPr>
        <sz val="10"/>
        <rFont val="Calibri"/>
        <family val="2"/>
        <charset val="238"/>
        <scheme val="minor"/>
      </rPr>
      <t xml:space="preserve">Krój: unisex. Kolory: niebieski, granat, czarny, czerwony. Rozmiary: od XS do 3XL włącznie. </t>
    </r>
  </si>
  <si>
    <r>
      <rPr>
        <b/>
        <sz val="10"/>
        <rFont val="Calibri"/>
        <family val="2"/>
        <charset val="238"/>
        <scheme val="minor"/>
      </rPr>
      <t>Koszulka bawełniana męska typu t-shirt z nadrukiem:</t>
    </r>
    <r>
      <rPr>
        <sz val="10"/>
        <rFont val="Calibri"/>
        <family val="2"/>
        <charset val="238"/>
        <scheme val="minor"/>
      </rPr>
      <t xml:space="preserve"> przewiewna, gramatura 140-160 g/m2, bez szwów bocznych, krótki rękaw. Na rękawach i w pasie podwójne przeszycie wzmacniające. Ramiona zabezpieczone podwójnym szwem. Kolory trwałe, nieblaknące,</t>
    </r>
    <r>
      <rPr>
        <b/>
        <sz val="10"/>
        <rFont val="Calibri"/>
        <family val="2"/>
        <charset val="238"/>
        <scheme val="minor"/>
      </rPr>
      <t xml:space="preserve"> do wyboru pełna gama kolorów.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Nadruk na koszulce: LOGO + napis "Pałac Młodzieży w Katowicach"</t>
    </r>
    <r>
      <rPr>
        <sz val="10"/>
        <rFont val="Calibri"/>
        <family val="2"/>
        <charset val="238"/>
        <scheme val="minor"/>
      </rPr>
      <t>. Rozmiary S - 3XL.</t>
    </r>
  </si>
  <si>
    <r>
      <rPr>
        <b/>
        <sz val="10"/>
        <rFont val="Calibri"/>
        <family val="2"/>
        <charset val="238"/>
        <scheme val="minor"/>
      </rPr>
      <t>Koszulka bawełniana damska typu t-shirt z nadrukiem:</t>
    </r>
    <r>
      <rPr>
        <sz val="10"/>
        <rFont val="Calibri"/>
        <family val="2"/>
        <charset val="238"/>
        <scheme val="minor"/>
      </rPr>
      <t xml:space="preserve"> przewiewna, gramatura 140-160 g/m2, bez szwów bocznych, krótki rękaw. Na rękawach i w pasie podwójne przeszycie wzmacniające. Ramiona zabezpieczone podwójnym szwem. Krój damski, taliowany. Kolory trwałe, nieblaknące, </t>
    </r>
    <r>
      <rPr>
        <b/>
        <sz val="10"/>
        <rFont val="Calibri"/>
        <family val="2"/>
        <charset val="238"/>
        <scheme val="minor"/>
      </rPr>
      <t>do wyboru pełna gama kolorów</t>
    </r>
    <r>
      <rPr>
        <sz val="10"/>
        <rFont val="Calibri"/>
        <family val="2"/>
        <charset val="238"/>
        <scheme val="minor"/>
      </rPr>
      <t xml:space="preserve">. </t>
    </r>
    <r>
      <rPr>
        <b/>
        <sz val="10"/>
        <rFont val="Calibri"/>
        <family val="2"/>
        <charset val="238"/>
        <scheme val="minor"/>
      </rPr>
      <t>Nadruk na koszulce: LOGO + napis "Pałac Młodzieży w Katowicach"</t>
    </r>
    <r>
      <rPr>
        <sz val="10"/>
        <rFont val="Calibri"/>
        <family val="2"/>
        <charset val="238"/>
        <scheme val="minor"/>
      </rPr>
      <t>. Rozmiary S - 3XL.</t>
    </r>
  </si>
  <si>
    <r>
      <rPr>
        <b/>
        <sz val="10"/>
        <rFont val="Calibri"/>
        <family val="2"/>
        <charset val="238"/>
        <scheme val="minor"/>
      </rPr>
      <t xml:space="preserve">Czapka z daszkiem </t>
    </r>
    <r>
      <rPr>
        <sz val="10"/>
        <rFont val="Calibri"/>
        <family val="2"/>
        <charset val="238"/>
        <scheme val="minor"/>
      </rPr>
      <t>(wiosna/jesień). Materiałowa (100% bawełny), przewiewna. Zapinana z tyłu, z możliwością regulacji. Dla pracowników przebywających na świeżym powietrzu, jako ochrona przed słońcem i wiatrem. Kolorystyka: granat, szary, niebieski.</t>
    </r>
  </si>
  <si>
    <r>
      <t xml:space="preserve">Koszula flanelowa. </t>
    </r>
    <r>
      <rPr>
        <sz val="10"/>
        <rFont val="Calibri"/>
        <family val="2"/>
        <charset val="238"/>
        <scheme val="minor"/>
      </rPr>
      <t>Wygodna, klasyczna koszula z długim rękawem wykonana z miękkiej flaneli (bawełna 100%). Koszula i mankiety zapinane na guziki, 1 kieszonka na piersi.</t>
    </r>
  </si>
  <si>
    <r>
      <t xml:space="preserve">Fartuch chemoodporny przedni (nauczyciel i laborant w pracowni chemii, obsługa instalacji uzdatniania wody basenowej). </t>
    </r>
    <r>
      <rPr>
        <sz val="11"/>
        <rFont val="Calibri"/>
        <family val="2"/>
        <charset val="238"/>
        <scheme val="minor"/>
      </rPr>
      <t>Wykonany z tkaniny powlekanej PCV, wiązanie na szyi i w pasie. Krój: przedni z górną częścią zasłaniającą klatkę piersiową. Właściwości kwasoługoochronne i wodoochronne. Rozmiar uniwersalny.</t>
    </r>
  </si>
  <si>
    <r>
      <rPr>
        <b/>
        <sz val="10"/>
        <rFont val="Calibri"/>
        <family val="2"/>
        <charset val="238"/>
        <scheme val="minor"/>
      </rPr>
      <t xml:space="preserve">obuwie ochronne (nauczyciel chemii) </t>
    </r>
    <r>
      <rPr>
        <sz val="10"/>
        <rFont val="Calibri"/>
        <family val="2"/>
        <charset val="238"/>
        <scheme val="minor"/>
      </rPr>
      <t>- Lekkie buty typu trzewik, sięgające kostki. Podeszwa antypoślizgowa zapewniającą absorpcję uderzeń pod piętą. Cholewka wykonana ze skóry lub z innych materiałów (z wyłączeniem obuwia całogumowego i całotworzywowego), zapewniająca ochronę przed czynnikami chemicznymi. Wewnątrz oddychająca podszewka. Podnosek oraz wkładka antyprzebiciowa nie są wymagane. Fason męski</t>
    </r>
  </si>
  <si>
    <r>
      <rPr>
        <b/>
        <sz val="10"/>
        <rFont val="Calibri"/>
        <family val="2"/>
        <charset val="238"/>
        <scheme val="minor"/>
      </rPr>
      <t xml:space="preserve">obuwie ochronne (nauczyciel chemii) </t>
    </r>
    <r>
      <rPr>
        <sz val="10"/>
        <rFont val="Calibri"/>
        <family val="2"/>
        <charset val="238"/>
        <scheme val="minor"/>
      </rPr>
      <t>- Lekkie buty typu trzewik, sięgające kostki. Podeszwa antypoślizgowa zapewniającą absorpcję uderzeń pod piętą. Cholewka wykonana ze skóry lub z innych materiałów (z wyłączeniem obuwia całogumowego i całotworzywowego), zapewniająca ochronę przed czynnikami chemicznymi. Wewnątrz oddychająca podszewka. Podnosek oraz wkładka antyprzebiciowa nie są wymagane. Fason damski</t>
    </r>
  </si>
  <si>
    <r>
      <t>Zestaw asekuracyjny do prac na wysokości zawierający</t>
    </r>
    <r>
      <rPr>
        <sz val="11"/>
        <rFont val="Calibri"/>
        <family val="2"/>
        <charset val="238"/>
        <scheme val="minor"/>
      </rPr>
      <t>: szelki bezpieczeństwa o 2 punktach kotwienia (tylny i piersiowy), amortyzator spadania z linką bezpieczeństwa o dł. 1,8-2m, 2 zatrzaśniki stalowe, torbę/etui transportowe. Wyprodukowany nie wcześniej niż 6 miesięcy przed datą dostawy do Zamawiającego. Zgodne z normą EN 355, EN 361 i EN 362.</t>
    </r>
  </si>
  <si>
    <r>
      <t>Rękawice monterskie, z tkaniny, wzmacniane skórą bydlęcą dwoinową.</t>
    </r>
    <r>
      <rPr>
        <sz val="11"/>
        <rFont val="Calibri"/>
        <family val="2"/>
        <charset val="238"/>
        <scheme val="minor"/>
      </rPr>
      <t xml:space="preserve"> Część chwytna wzmocniona przeszyciem, wewnątrz podszewka zapewniająca komfort użytkowania, mankiet usztywniony kauczukowy. Rozmiary 8-10. Zgodne z normą EN 420 i EN 388. Para. </t>
    </r>
  </si>
  <si>
    <r>
      <t xml:space="preserve">Rękawice robocze z dzianiny poliestrowej, powlekane w części chwytnej latexem. </t>
    </r>
    <r>
      <rPr>
        <sz val="11"/>
        <rFont val="Calibri"/>
        <family val="2"/>
        <charset val="238"/>
        <scheme val="minor"/>
      </rPr>
      <t>Zakończone ściągaczem. Odporne na ścieranie i rozdarcie. Kolor: czarne lub czarno-czerwone. Rozmiary 7-11. Zgodne z normą EN 420. Para.</t>
    </r>
  </si>
  <si>
    <r>
      <t xml:space="preserve">Rękawice nitrylowe wielorazowe, bezpudrowe, chemoodporne (odporne na stężone kwasy, zasady, chemikalia). </t>
    </r>
    <r>
      <rPr>
        <sz val="11"/>
        <rFont val="Calibri"/>
        <family val="2"/>
        <charset val="238"/>
        <scheme val="minor"/>
      </rPr>
      <t>Wnętrze flokowane, mankiet długi (ok. 35cm) zapewnia ochronę przedramienia. Rozmiary 8-10 lub M-XL. Zgodne z normą EN 420, EN ISO 374-1, EN 388. Para.</t>
    </r>
  </si>
  <si>
    <r>
      <t>Rękawice robocze ocieplane,</t>
    </r>
    <r>
      <rPr>
        <sz val="11"/>
        <rFont val="Calibri"/>
        <family val="2"/>
        <charset val="238"/>
        <scheme val="minor"/>
      </rPr>
      <t xml:space="preserve"> z dzianiny poliestrowej (lub poliestrowo bawełnianej), powlekane w części chwytnej latexem. Wewnątrz ocieplina, zakończone ściągaczem. Odporne na ścieranie i rozdarcie. Rozmiary 8-11. Zgodne z normą EN 420, EN 388 i EN 511. Para.</t>
    </r>
  </si>
  <si>
    <r>
      <t>Rękawice skórzane, kriogeniczne</t>
    </r>
    <r>
      <rPr>
        <sz val="11"/>
        <rFont val="Calibri"/>
        <family val="2"/>
        <charset val="238"/>
        <scheme val="minor"/>
      </rPr>
      <t>, wodoodporne, zapewniające zezpieczeństwo pracy z ciekłym azotem (w temperaturze do -196°C). Wykonane z pełnej skóry licowej bydlęcej, o gr. skóry między 1,1 a 1,3 cm, wkład z poliestru aluminizowanego, podszewka syntetyczna, 20cm mankiet z dwoiny bydlęcej zapinany na rzep, szwy z nici Kevlar. Zgodne z normą EN 420, EN 388, EN 511, wymaganiami dyrektywy europejskiej 89/686 oraz normy MR019. Para.</t>
    </r>
  </si>
  <si>
    <r>
      <t xml:space="preserve">Kask/hełm ochronny m.in. do prac na wysokościach. </t>
    </r>
    <r>
      <rPr>
        <sz val="11"/>
        <rFont val="Calibri"/>
        <family val="2"/>
        <charset val="238"/>
        <scheme val="minor"/>
      </rPr>
      <t>Posiadający regulację obwodu, regulowany pasek podbródkowy, potnik, daszek. Wyprodukowany nie wcześniej niż 6 miesięcy przed datą dostawy do Zamawiającego. Zgodny z normą EN 397.</t>
    </r>
  </si>
  <si>
    <r>
      <t xml:space="preserve">Gogle ochronne - chroniące przed kroplami substancji chemicznych. </t>
    </r>
    <r>
      <rPr>
        <sz val="10"/>
        <rFont val="Calibri"/>
        <family val="2"/>
        <charset val="238"/>
        <scheme val="minor"/>
      </rPr>
      <t>Klasa optyczna 1, szybka wykonana z poliwęglanu, obszar stosowania 3 - ciecze, powłoka Anti-Fog zapewniająca doskonałą ochronę przed zaparowaniem szkieł. Posiadające na bokach małe wypukłe otwory zapobiegające parowaniu wewnątrz gogli, zakładane na elastyczną gumkę, wyposażone w elastyczny nosek. Zapewniają ochronę oczu przed małymi odpryskami ciał stałych o energii uderzeń do 120 m/s (B). Zgodne z normą EN 166.</t>
    </r>
  </si>
  <si>
    <r>
      <t>Okulary ochronne, przeciwodpryskowe</t>
    </r>
    <r>
      <rPr>
        <sz val="10"/>
        <rFont val="Calibri"/>
        <family val="2"/>
        <charset val="238"/>
        <scheme val="minor"/>
      </rPr>
      <t xml:space="preserve"> - do ochrony oczu przed odpryskami ciał stałych o energii uderzenia do 45 m/s, o szerokich ramionach stanowiących ochronę również z boku. Zgodne z normą EN 166.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</si>
</sst>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Fill="1"/>
    <xf numFmtId="0" fontId="0" fillId="0" borderId="1" xfId="0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 applyProtection="1">
      <alignment horizontal="center" vertical="center" wrapText="1"/>
    </xf>
    <xf numFmtId="4" fontId="13" fillId="2" borderId="4" xfId="0" applyNumberFormat="1" applyFont="1" applyFill="1" applyBorder="1" applyAlignment="1" applyProtection="1">
      <alignment horizontal="right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2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2" fontId="15" fillId="0" borderId="1" xfId="0" applyNumberFormat="1" applyFont="1" applyBorder="1" applyAlignment="1" applyProtection="1">
      <alignment horizontal="center" vertical="center" wrapText="1"/>
    </xf>
    <xf numFmtId="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0" xfId="0" applyFill="1"/>
    <xf numFmtId="0" fontId="2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1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0" zoomScaleNormal="100" workbookViewId="0">
      <selection activeCell="D13" sqref="D6:D13"/>
    </sheetView>
  </sheetViews>
  <sheetFormatPr defaultRowHeight="15" x14ac:dyDescent="0.25"/>
  <cols>
    <col min="1" max="1" width="4.42578125" customWidth="1"/>
    <col min="2" max="2" width="68.28515625" customWidth="1"/>
    <col min="3" max="3" width="6.28515625" customWidth="1"/>
    <col min="4" max="4" width="10.85546875" customWidth="1"/>
    <col min="5" max="5" width="12.7109375" customWidth="1"/>
    <col min="6" max="6" width="15.5703125" customWidth="1"/>
    <col min="7" max="7" width="21.7109375" customWidth="1"/>
  </cols>
  <sheetData>
    <row r="1" spans="1:7" ht="17.25" customHeight="1" x14ac:dyDescent="0.25">
      <c r="B1" s="18"/>
      <c r="G1" s="40" t="s">
        <v>23</v>
      </c>
    </row>
    <row r="2" spans="1:7" ht="13.5" customHeight="1" x14ac:dyDescent="0.25">
      <c r="A2" s="17" t="s">
        <v>7</v>
      </c>
    </row>
    <row r="3" spans="1:7" ht="10.5" customHeight="1" x14ac:dyDescent="0.25">
      <c r="A3" s="5"/>
      <c r="B3" s="42"/>
    </row>
    <row r="4" spans="1:7" ht="20.25" customHeight="1" x14ac:dyDescent="0.25">
      <c r="A4" s="2" t="s">
        <v>0</v>
      </c>
      <c r="D4" s="41"/>
    </row>
    <row r="5" spans="1:7" ht="42" customHeight="1" x14ac:dyDescent="0.25">
      <c r="A5" s="6" t="s">
        <v>1</v>
      </c>
      <c r="B5" s="6" t="s">
        <v>12</v>
      </c>
      <c r="C5" s="14" t="s">
        <v>19</v>
      </c>
      <c r="D5" s="20" t="s">
        <v>2</v>
      </c>
      <c r="E5" s="20" t="s">
        <v>3</v>
      </c>
      <c r="F5" s="21" t="s">
        <v>8</v>
      </c>
      <c r="G5" s="43" t="s">
        <v>22</v>
      </c>
    </row>
    <row r="6" spans="1:7" ht="82.5" customHeight="1" x14ac:dyDescent="0.25">
      <c r="A6" s="7">
        <v>1</v>
      </c>
      <c r="B6" s="61" t="s">
        <v>27</v>
      </c>
      <c r="C6" s="26">
        <v>1</v>
      </c>
      <c r="D6" s="11"/>
      <c r="E6" s="44">
        <f>C6*D6</f>
        <v>0</v>
      </c>
      <c r="F6" s="22">
        <v>0.23</v>
      </c>
      <c r="G6" s="69"/>
    </row>
    <row r="7" spans="1:7" ht="52.5" customHeight="1" x14ac:dyDescent="0.25">
      <c r="A7" s="7">
        <f>A6+1</f>
        <v>2</v>
      </c>
      <c r="B7" s="61" t="s">
        <v>25</v>
      </c>
      <c r="C7" s="26">
        <v>2</v>
      </c>
      <c r="D7" s="48"/>
      <c r="E7" s="49">
        <f t="shared" ref="E7:E12" si="0">C7*D7</f>
        <v>0</v>
      </c>
      <c r="F7" s="50">
        <v>0.23</v>
      </c>
      <c r="G7" s="69"/>
    </row>
    <row r="8" spans="1:7" ht="51.75" customHeight="1" x14ac:dyDescent="0.25">
      <c r="A8" s="25">
        <f t="shared" ref="A8:A13" si="1">A7+1</f>
        <v>3</v>
      </c>
      <c r="B8" s="60" t="s">
        <v>26</v>
      </c>
      <c r="C8" s="26">
        <v>2</v>
      </c>
      <c r="D8" s="48"/>
      <c r="E8" s="49">
        <f t="shared" ref="E8:E9" si="2">C8*D8</f>
        <v>0</v>
      </c>
      <c r="F8" s="50">
        <v>0.23</v>
      </c>
      <c r="G8" s="69"/>
    </row>
    <row r="9" spans="1:7" ht="53.25" customHeight="1" x14ac:dyDescent="0.25">
      <c r="A9" s="25">
        <f t="shared" si="1"/>
        <v>4</v>
      </c>
      <c r="B9" s="60" t="s">
        <v>29</v>
      </c>
      <c r="C9" s="26">
        <v>14</v>
      </c>
      <c r="D9" s="11"/>
      <c r="E9" s="44">
        <f t="shared" si="2"/>
        <v>0</v>
      </c>
      <c r="F9" s="22">
        <v>0.23</v>
      </c>
      <c r="G9" s="69"/>
    </row>
    <row r="10" spans="1:7" ht="96" customHeight="1" x14ac:dyDescent="0.25">
      <c r="A10" s="30">
        <f t="shared" si="1"/>
        <v>5</v>
      </c>
      <c r="B10" s="63" t="s">
        <v>28</v>
      </c>
      <c r="C10" s="64">
        <v>5</v>
      </c>
      <c r="D10" s="39"/>
      <c r="E10" s="44">
        <f t="shared" si="0"/>
        <v>0</v>
      </c>
      <c r="F10" s="22">
        <v>0.23</v>
      </c>
      <c r="G10" s="69"/>
    </row>
    <row r="11" spans="1:7" ht="92.25" customHeight="1" x14ac:dyDescent="0.25">
      <c r="A11" s="25">
        <f t="shared" si="1"/>
        <v>6</v>
      </c>
      <c r="B11" s="63" t="s">
        <v>35</v>
      </c>
      <c r="C11" s="64">
        <v>1</v>
      </c>
      <c r="D11" s="72"/>
      <c r="E11" s="49">
        <f t="shared" ref="E11" si="3">C11*D11</f>
        <v>0</v>
      </c>
      <c r="F11" s="50">
        <v>0.23</v>
      </c>
      <c r="G11" s="69"/>
    </row>
    <row r="12" spans="1:7" ht="78.75" customHeight="1" x14ac:dyDescent="0.25">
      <c r="A12" s="71">
        <f t="shared" si="1"/>
        <v>7</v>
      </c>
      <c r="B12" s="61" t="s">
        <v>52</v>
      </c>
      <c r="C12" s="64">
        <v>2</v>
      </c>
      <c r="D12" s="11"/>
      <c r="E12" s="44">
        <f t="shared" si="0"/>
        <v>0</v>
      </c>
      <c r="F12" s="22">
        <v>0.23</v>
      </c>
      <c r="G12" s="69"/>
    </row>
    <row r="13" spans="1:7" ht="81" customHeight="1" x14ac:dyDescent="0.25">
      <c r="A13" s="71">
        <f t="shared" si="1"/>
        <v>8</v>
      </c>
      <c r="B13" s="61" t="s">
        <v>51</v>
      </c>
      <c r="C13" s="26">
        <v>3</v>
      </c>
      <c r="D13" s="11"/>
      <c r="E13" s="44">
        <f>C13*D13</f>
        <v>0</v>
      </c>
      <c r="F13" s="22">
        <v>0.23</v>
      </c>
      <c r="G13" s="69"/>
    </row>
    <row r="14" spans="1:7" ht="27" customHeight="1" x14ac:dyDescent="0.25">
      <c r="A14" s="82"/>
      <c r="B14" s="81"/>
      <c r="C14" s="79"/>
      <c r="D14" s="77" t="s">
        <v>10</v>
      </c>
      <c r="E14" s="9" t="s">
        <v>4</v>
      </c>
      <c r="F14" s="9" t="s">
        <v>9</v>
      </c>
      <c r="G14" s="9" t="s">
        <v>5</v>
      </c>
    </row>
    <row r="15" spans="1:7" ht="18.75" customHeight="1" x14ac:dyDescent="0.25">
      <c r="A15" s="83"/>
      <c r="B15" s="81"/>
      <c r="C15" s="80"/>
      <c r="D15" s="78"/>
      <c r="E15" s="31">
        <f>SUM(E6:E13)</f>
        <v>0</v>
      </c>
      <c r="F15" s="31">
        <f>SUMPRODUCT(E6:E13,F6:F13)</f>
        <v>0</v>
      </c>
      <c r="G15" s="32">
        <f>SUM(E15:F15)</f>
        <v>0</v>
      </c>
    </row>
    <row r="16" spans="1:7" ht="16.5" customHeight="1" x14ac:dyDescent="0.25">
      <c r="A16" s="19"/>
      <c r="B16" s="19"/>
    </row>
    <row r="17" spans="1:2" ht="15" customHeight="1" x14ac:dyDescent="0.25">
      <c r="A17" s="27"/>
      <c r="B17" s="28" t="s">
        <v>14</v>
      </c>
    </row>
    <row r="18" spans="1:2" x14ac:dyDescent="0.25">
      <c r="A18" s="1"/>
      <c r="B18" s="45" t="s">
        <v>13</v>
      </c>
    </row>
    <row r="20" spans="1:2" x14ac:dyDescent="0.25">
      <c r="A20" s="3"/>
    </row>
    <row r="21" spans="1:2" x14ac:dyDescent="0.25">
      <c r="A21" s="1"/>
    </row>
  </sheetData>
  <mergeCells count="4">
    <mergeCell ref="D14:D15"/>
    <mergeCell ref="C14:C15"/>
    <mergeCell ref="B14:B15"/>
    <mergeCell ref="A14:A15"/>
  </mergeCells>
  <printOptions horizontalCentered="1"/>
  <pageMargins left="0.27559055118110237" right="0.27559055118110237" top="0.59055118110236227" bottom="0.35433070866141736" header="0.31496062992125984" footer="0.31496062992125984"/>
  <pageSetup paperSize="9" orientation="landscape" r:id="rId1"/>
  <headerFooter>
    <oddHeader>&amp;L&amp;"-,Pogrubiony"&amp;10Przedmiot zamówienia i arkusz cenowy: „Sukcesywna dostawa odzieży, obuwia roboczego i środków ochrony indywidualnej dla Pałacu Młodzieży w Katowicach - Część 2"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10" zoomScale="110" zoomScaleNormal="110" workbookViewId="0">
      <selection activeCell="D7" sqref="D7"/>
    </sheetView>
  </sheetViews>
  <sheetFormatPr defaultRowHeight="15" x14ac:dyDescent="0.25"/>
  <cols>
    <col min="1" max="1" width="3.28515625" customWidth="1"/>
    <col min="2" max="2" width="72.7109375" customWidth="1"/>
    <col min="3" max="3" width="6" customWidth="1"/>
    <col min="4" max="4" width="10" customWidth="1"/>
    <col min="5" max="5" width="15.140625" customWidth="1"/>
    <col min="6" max="6" width="14.5703125" customWidth="1"/>
    <col min="7" max="7" width="20" customWidth="1"/>
  </cols>
  <sheetData>
    <row r="1" spans="1:8" x14ac:dyDescent="0.25">
      <c r="B1" s="4"/>
      <c r="G1" s="40" t="s">
        <v>23</v>
      </c>
    </row>
    <row r="2" spans="1:8" ht="16.5" customHeight="1" x14ac:dyDescent="0.25">
      <c r="B2" s="17" t="s">
        <v>7</v>
      </c>
    </row>
    <row r="3" spans="1:8" ht="6.75" customHeight="1" x14ac:dyDescent="0.25">
      <c r="A3" s="5"/>
    </row>
    <row r="4" spans="1:8" ht="24" customHeight="1" x14ac:dyDescent="0.25">
      <c r="A4" s="2" t="s">
        <v>20</v>
      </c>
    </row>
    <row r="5" spans="1:8" ht="44.25" customHeight="1" x14ac:dyDescent="0.25">
      <c r="A5" s="6" t="s">
        <v>1</v>
      </c>
      <c r="B5" s="14" t="s">
        <v>12</v>
      </c>
      <c r="C5" s="14" t="s">
        <v>11</v>
      </c>
      <c r="D5" s="20" t="s">
        <v>2</v>
      </c>
      <c r="E5" s="20" t="s">
        <v>3</v>
      </c>
      <c r="F5" s="21" t="s">
        <v>8</v>
      </c>
      <c r="G5" s="43" t="s">
        <v>22</v>
      </c>
    </row>
    <row r="6" spans="1:8" ht="106.5" customHeight="1" x14ac:dyDescent="0.25">
      <c r="A6" s="55">
        <v>1</v>
      </c>
      <c r="B6" s="73" t="s">
        <v>36</v>
      </c>
      <c r="C6" s="55">
        <f>10+1</f>
        <v>11</v>
      </c>
      <c r="D6" s="33"/>
      <c r="E6" s="46">
        <f>C6*D6</f>
        <v>0</v>
      </c>
      <c r="F6" s="34">
        <v>0.23</v>
      </c>
      <c r="G6" s="59"/>
    </row>
    <row r="7" spans="1:8" ht="111" customHeight="1" x14ac:dyDescent="0.25">
      <c r="A7" s="55">
        <f>A6+1</f>
        <v>2</v>
      </c>
      <c r="B7" s="61" t="s">
        <v>37</v>
      </c>
      <c r="C7" s="55">
        <v>6</v>
      </c>
      <c r="D7" s="35"/>
      <c r="E7" s="46">
        <f t="shared" ref="E7:E9" si="0">C7*D7</f>
        <v>0</v>
      </c>
      <c r="F7" s="34">
        <v>0.23</v>
      </c>
      <c r="G7" s="59"/>
    </row>
    <row r="8" spans="1:8" ht="105" customHeight="1" x14ac:dyDescent="0.25">
      <c r="A8" s="55">
        <f t="shared" ref="A8:A13" si="1">A7+1</f>
        <v>3</v>
      </c>
      <c r="B8" s="61" t="s">
        <v>38</v>
      </c>
      <c r="C8" s="55">
        <f>4+1</f>
        <v>5</v>
      </c>
      <c r="D8" s="35"/>
      <c r="E8" s="46">
        <f t="shared" si="0"/>
        <v>0</v>
      </c>
      <c r="F8" s="34">
        <v>0.23</v>
      </c>
      <c r="G8" s="59"/>
      <c r="H8" s="68"/>
    </row>
    <row r="9" spans="1:8" ht="46.5" customHeight="1" x14ac:dyDescent="0.25">
      <c r="A9" s="15">
        <f t="shared" si="1"/>
        <v>4</v>
      </c>
      <c r="B9" s="60" t="s">
        <v>49</v>
      </c>
      <c r="C9" s="55">
        <v>12</v>
      </c>
      <c r="D9" s="53"/>
      <c r="E9" s="49">
        <f t="shared" si="0"/>
        <v>0</v>
      </c>
      <c r="F9" s="50">
        <v>0.23</v>
      </c>
      <c r="G9" s="59"/>
    </row>
    <row r="10" spans="1:8" ht="108" customHeight="1" x14ac:dyDescent="0.25">
      <c r="A10" s="71">
        <f t="shared" si="1"/>
        <v>5</v>
      </c>
      <c r="B10" s="61" t="s">
        <v>39</v>
      </c>
      <c r="C10" s="55">
        <f>15+1</f>
        <v>16</v>
      </c>
      <c r="D10" s="35"/>
      <c r="E10" s="46">
        <f t="shared" ref="E10:E13" si="2">C10*D10</f>
        <v>0</v>
      </c>
      <c r="F10" s="34">
        <v>0.23</v>
      </c>
      <c r="G10" s="16"/>
    </row>
    <row r="11" spans="1:8" ht="122.25" customHeight="1" x14ac:dyDescent="0.25">
      <c r="A11" s="71">
        <f t="shared" si="1"/>
        <v>6</v>
      </c>
      <c r="B11" s="74" t="s">
        <v>40</v>
      </c>
      <c r="C11" s="55">
        <v>1</v>
      </c>
      <c r="D11" s="35"/>
      <c r="E11" s="46">
        <f t="shared" si="2"/>
        <v>0</v>
      </c>
      <c r="F11" s="34">
        <v>0.23</v>
      </c>
      <c r="G11" s="70"/>
    </row>
    <row r="12" spans="1:8" ht="60" customHeight="1" x14ac:dyDescent="0.25">
      <c r="A12" s="71">
        <f t="shared" si="1"/>
        <v>7</v>
      </c>
      <c r="B12" s="61" t="s">
        <v>30</v>
      </c>
      <c r="C12" s="76">
        <v>36</v>
      </c>
      <c r="D12" s="35"/>
      <c r="E12" s="46">
        <f t="shared" si="2"/>
        <v>0</v>
      </c>
      <c r="F12" s="34">
        <v>0.23</v>
      </c>
      <c r="G12" s="70"/>
    </row>
    <row r="13" spans="1:8" ht="60" customHeight="1" x14ac:dyDescent="0.25">
      <c r="A13" s="71">
        <f t="shared" si="1"/>
        <v>8</v>
      </c>
      <c r="B13" s="61" t="s">
        <v>48</v>
      </c>
      <c r="C13" s="55">
        <v>10</v>
      </c>
      <c r="D13" s="35"/>
      <c r="E13" s="46">
        <f t="shared" si="2"/>
        <v>0</v>
      </c>
      <c r="F13" s="34">
        <v>0.23</v>
      </c>
      <c r="G13" s="16"/>
    </row>
    <row r="14" spans="1:8" ht="24" customHeight="1" x14ac:dyDescent="0.25">
      <c r="A14" s="84"/>
      <c r="B14" s="81"/>
      <c r="C14" s="81"/>
      <c r="D14" s="77" t="s">
        <v>10</v>
      </c>
      <c r="E14" s="9" t="s">
        <v>4</v>
      </c>
      <c r="F14" s="9" t="s">
        <v>9</v>
      </c>
      <c r="G14" s="9" t="s">
        <v>5</v>
      </c>
    </row>
    <row r="15" spans="1:8" ht="45.75" customHeight="1" x14ac:dyDescent="0.25">
      <c r="A15" s="85"/>
      <c r="B15" s="81"/>
      <c r="C15" s="81"/>
      <c r="D15" s="78"/>
      <c r="E15" s="23">
        <f>SUM(E6:E13)</f>
        <v>0</v>
      </c>
      <c r="F15" s="23">
        <f>SUMPRODUCT(E6:E13,F6:F13)</f>
        <v>0</v>
      </c>
      <c r="G15" s="24">
        <f>SUM(E15:F15)</f>
        <v>0</v>
      </c>
    </row>
    <row r="16" spans="1:8" ht="18" customHeight="1" x14ac:dyDescent="0.25">
      <c r="B16" s="28" t="s">
        <v>15</v>
      </c>
    </row>
    <row r="17" spans="2:2" ht="25.5" customHeight="1" x14ac:dyDescent="0.25">
      <c r="B17" s="45" t="s">
        <v>13</v>
      </c>
    </row>
  </sheetData>
  <mergeCells count="4">
    <mergeCell ref="B14:B15"/>
    <mergeCell ref="C14:C15"/>
    <mergeCell ref="D14:D15"/>
    <mergeCell ref="A14:A15"/>
  </mergeCells>
  <printOptions horizontalCentered="1"/>
  <pageMargins left="0.27559055118110237" right="0.27559055118110237" top="0.6692913385826772" bottom="0.35433070866141736" header="0.31496062992125984" footer="0.31496062992125984"/>
  <pageSetup paperSize="9" orientation="landscape" r:id="rId1"/>
  <headerFooter>
    <oddHeader>&amp;L&amp;"-,Pogrubiony"&amp;10Przedmiot zamówienia i arkusz cenowy: „Sukcesywna dostawa odzieży, obuwia roboczego i środków ochrony indywidualnej dla Pałacu Młodzieży w Katowicach - Część 2"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10" zoomScaleNormal="110" workbookViewId="0">
      <selection activeCell="D7" sqref="D7"/>
    </sheetView>
  </sheetViews>
  <sheetFormatPr defaultRowHeight="15" x14ac:dyDescent="0.25"/>
  <cols>
    <col min="1" max="1" width="3.28515625" customWidth="1"/>
    <col min="2" max="2" width="68.28515625" customWidth="1"/>
    <col min="3" max="3" width="7.28515625" customWidth="1"/>
    <col min="4" max="4" width="11.28515625" customWidth="1"/>
    <col min="5" max="5" width="14.85546875" customWidth="1"/>
    <col min="6" max="6" width="14" customWidth="1"/>
    <col min="7" max="7" width="20.28515625" customWidth="1"/>
  </cols>
  <sheetData>
    <row r="1" spans="1:7" x14ac:dyDescent="0.25">
      <c r="B1" s="4"/>
      <c r="G1" s="40" t="s">
        <v>23</v>
      </c>
    </row>
    <row r="2" spans="1:7" ht="21" customHeight="1" x14ac:dyDescent="0.25">
      <c r="B2" s="17" t="s">
        <v>7</v>
      </c>
    </row>
    <row r="3" spans="1:7" ht="14.25" customHeight="1" x14ac:dyDescent="0.25">
      <c r="A3" s="5"/>
    </row>
    <row r="4" spans="1:7" ht="22.5" customHeight="1" x14ac:dyDescent="0.25">
      <c r="A4" s="2" t="s">
        <v>6</v>
      </c>
    </row>
    <row r="5" spans="1:7" ht="42" customHeight="1" x14ac:dyDescent="0.25">
      <c r="A5" s="6" t="s">
        <v>1</v>
      </c>
      <c r="B5" s="14" t="s">
        <v>12</v>
      </c>
      <c r="C5" s="14" t="s">
        <v>11</v>
      </c>
      <c r="D5" s="9" t="s">
        <v>2</v>
      </c>
      <c r="E5" s="9" t="s">
        <v>3</v>
      </c>
      <c r="F5" s="21" t="s">
        <v>8</v>
      </c>
      <c r="G5" s="43" t="s">
        <v>22</v>
      </c>
    </row>
    <row r="6" spans="1:7" ht="83.25" customHeight="1" x14ac:dyDescent="0.25">
      <c r="A6" s="15">
        <v>1</v>
      </c>
      <c r="B6" s="58" t="s">
        <v>41</v>
      </c>
      <c r="C6" s="67">
        <f>6+1</f>
        <v>7</v>
      </c>
      <c r="D6" s="16"/>
      <c r="E6" s="44">
        <f>C6*D6</f>
        <v>0</v>
      </c>
      <c r="F6" s="22">
        <v>0.23</v>
      </c>
      <c r="G6" s="16"/>
    </row>
    <row r="7" spans="1:7" ht="87.75" customHeight="1" x14ac:dyDescent="0.25">
      <c r="A7" s="65">
        <f>A6+1</f>
        <v>2</v>
      </c>
      <c r="B7" s="58" t="s">
        <v>42</v>
      </c>
      <c r="C7" s="67">
        <f>4+5</f>
        <v>9</v>
      </c>
      <c r="D7" s="16"/>
      <c r="E7" s="44">
        <f>C7*D7</f>
        <v>0</v>
      </c>
      <c r="F7" s="22">
        <v>0.23</v>
      </c>
      <c r="G7" s="16"/>
    </row>
    <row r="8" spans="1:7" ht="79.5" customHeight="1" x14ac:dyDescent="0.25">
      <c r="A8" s="66">
        <f>A7+1</f>
        <v>3</v>
      </c>
      <c r="B8" s="51" t="s">
        <v>50</v>
      </c>
      <c r="C8" s="55">
        <v>2</v>
      </c>
      <c r="D8" s="12"/>
      <c r="E8" s="44">
        <f t="shared" ref="E8" si="0">C8*D8</f>
        <v>0</v>
      </c>
      <c r="F8" s="22">
        <v>0.23</v>
      </c>
      <c r="G8" s="12"/>
    </row>
    <row r="9" spans="1:7" ht="18.75" customHeight="1" x14ac:dyDescent="0.25">
      <c r="A9" s="86"/>
      <c r="B9" s="87"/>
      <c r="C9" s="81"/>
      <c r="D9" s="77" t="s">
        <v>10</v>
      </c>
      <c r="E9" s="9" t="s">
        <v>4</v>
      </c>
      <c r="F9" s="9" t="s">
        <v>9</v>
      </c>
      <c r="G9" s="9" t="s">
        <v>5</v>
      </c>
    </row>
    <row r="10" spans="1:7" ht="36.75" customHeight="1" x14ac:dyDescent="0.25">
      <c r="A10" s="86"/>
      <c r="B10" s="87"/>
      <c r="C10" s="81"/>
      <c r="D10" s="78"/>
      <c r="E10" s="23">
        <f>SUM(E6:E8)</f>
        <v>0</v>
      </c>
      <c r="F10" s="23">
        <f>SUMPRODUCT(E6:E8,F6:F8)</f>
        <v>0</v>
      </c>
      <c r="G10" s="24">
        <f>SUM(E10:F10)</f>
        <v>0</v>
      </c>
    </row>
    <row r="11" spans="1:7" ht="21" customHeight="1" x14ac:dyDescent="0.25">
      <c r="A11" s="1"/>
      <c r="B11" s="28" t="s">
        <v>17</v>
      </c>
    </row>
    <row r="12" spans="1:7" ht="23.25" customHeight="1" x14ac:dyDescent="0.25">
      <c r="B12" s="45" t="s">
        <v>13</v>
      </c>
    </row>
  </sheetData>
  <mergeCells count="4">
    <mergeCell ref="A9:A10"/>
    <mergeCell ref="B9:B10"/>
    <mergeCell ref="C9:C10"/>
    <mergeCell ref="D9:D10"/>
  </mergeCells>
  <printOptions horizontalCentered="1"/>
  <pageMargins left="0.27559055118110237" right="0.27559055118110237" top="0.55118110236220474" bottom="0.35433070866141736" header="0.31496062992125984" footer="0.31496062992125984"/>
  <pageSetup paperSize="9" orientation="landscape" verticalDpi="300" r:id="rId1"/>
  <headerFooter>
    <oddHeader>&amp;L&amp;"-,Pogrubiony"&amp;10Przedmiot zamówienia i arkusz cenowy: „Sukcesywna dostawa odzieży, obuwia roboczego i środków ochrony indywidualnej dla Pałacu Młodzieży w Katowicach - Część 2"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10" zoomScaleNormal="110" workbookViewId="0">
      <selection activeCell="C7" sqref="C7"/>
    </sheetView>
  </sheetViews>
  <sheetFormatPr defaultRowHeight="15" x14ac:dyDescent="0.25"/>
  <cols>
    <col min="1" max="1" width="3.28515625" customWidth="1"/>
    <col min="2" max="2" width="67.42578125" customWidth="1"/>
    <col min="3" max="3" width="7.85546875" customWidth="1"/>
    <col min="4" max="4" width="12.5703125" customWidth="1"/>
    <col min="5" max="5" width="13.5703125" customWidth="1"/>
    <col min="6" max="6" width="13.42578125" customWidth="1"/>
    <col min="7" max="7" width="23.140625" customWidth="1"/>
  </cols>
  <sheetData>
    <row r="1" spans="1:7" x14ac:dyDescent="0.25">
      <c r="B1" s="4"/>
      <c r="G1" s="40" t="s">
        <v>23</v>
      </c>
    </row>
    <row r="2" spans="1:7" x14ac:dyDescent="0.25">
      <c r="B2" s="37" t="s">
        <v>7</v>
      </c>
    </row>
    <row r="3" spans="1:7" ht="9" customHeight="1" x14ac:dyDescent="0.25">
      <c r="A3" s="2"/>
    </row>
    <row r="4" spans="1:7" ht="18" customHeight="1" x14ac:dyDescent="0.25">
      <c r="A4" s="2" t="s">
        <v>43</v>
      </c>
    </row>
    <row r="5" spans="1:7" ht="51" customHeight="1" x14ac:dyDescent="0.25">
      <c r="A5" s="6" t="s">
        <v>1</v>
      </c>
      <c r="B5" s="14" t="s">
        <v>12</v>
      </c>
      <c r="C5" s="14" t="s">
        <v>11</v>
      </c>
      <c r="D5" s="20" t="s">
        <v>2</v>
      </c>
      <c r="E5" s="20" t="s">
        <v>3</v>
      </c>
      <c r="F5" s="21" t="s">
        <v>8</v>
      </c>
      <c r="G5" s="43" t="s">
        <v>22</v>
      </c>
    </row>
    <row r="6" spans="1:7" ht="80.25" customHeight="1" x14ac:dyDescent="0.25">
      <c r="A6" s="7">
        <v>1</v>
      </c>
      <c r="B6" s="60" t="s">
        <v>45</v>
      </c>
      <c r="C6" s="55">
        <v>20</v>
      </c>
      <c r="D6" s="38"/>
      <c r="E6" s="44">
        <f>'2'!C12*D6</f>
        <v>0</v>
      </c>
      <c r="F6" s="22">
        <v>0.23</v>
      </c>
      <c r="G6" s="12"/>
    </row>
    <row r="7" spans="1:7" ht="72.75" customHeight="1" x14ac:dyDescent="0.25">
      <c r="A7" s="36">
        <f>A6+1</f>
        <v>2</v>
      </c>
      <c r="B7" s="61" t="s">
        <v>46</v>
      </c>
      <c r="C7" s="75">
        <v>60</v>
      </c>
      <c r="D7" s="38"/>
      <c r="E7" s="44">
        <f>C7*D7</f>
        <v>0</v>
      </c>
      <c r="F7" s="22">
        <v>0.23</v>
      </c>
      <c r="G7" s="16"/>
    </row>
    <row r="8" spans="1:7" ht="77.25" customHeight="1" x14ac:dyDescent="0.25">
      <c r="A8" s="36">
        <f>A7+1</f>
        <v>3</v>
      </c>
      <c r="B8" s="61" t="s">
        <v>47</v>
      </c>
      <c r="C8" s="75">
        <v>140</v>
      </c>
      <c r="D8" s="38"/>
      <c r="E8" s="44">
        <f>C8*D8</f>
        <v>0</v>
      </c>
      <c r="F8" s="22">
        <v>0.23</v>
      </c>
      <c r="G8" s="16"/>
    </row>
    <row r="9" spans="1:7" ht="21.75" customHeight="1" x14ac:dyDescent="0.25">
      <c r="A9" s="84"/>
      <c r="B9" s="88"/>
      <c r="C9" s="88"/>
      <c r="D9" s="77" t="s">
        <v>10</v>
      </c>
      <c r="E9" s="9" t="s">
        <v>4</v>
      </c>
      <c r="F9" s="9" t="s">
        <v>9</v>
      </c>
      <c r="G9" s="9" t="s">
        <v>5</v>
      </c>
    </row>
    <row r="10" spans="1:7" ht="35.25" customHeight="1" x14ac:dyDescent="0.25">
      <c r="A10" s="85"/>
      <c r="B10" s="89"/>
      <c r="C10" s="89"/>
      <c r="D10" s="78"/>
      <c r="E10" s="23">
        <f>SUM(E6:E8)</f>
        <v>0</v>
      </c>
      <c r="F10" s="23">
        <f>SUMPRODUCT(E6:E8,F6:F8)</f>
        <v>0</v>
      </c>
      <c r="G10" s="24">
        <f>SUM(E10:F10)</f>
        <v>0</v>
      </c>
    </row>
    <row r="11" spans="1:7" ht="16.5" customHeight="1" x14ac:dyDescent="0.25">
      <c r="A11" s="27"/>
      <c r="B11" s="27"/>
      <c r="C11" s="27"/>
    </row>
    <row r="12" spans="1:7" x14ac:dyDescent="0.25">
      <c r="B12" s="28" t="s">
        <v>16</v>
      </c>
    </row>
    <row r="13" spans="1:7" ht="20.25" customHeight="1" x14ac:dyDescent="0.25">
      <c r="B13" s="45" t="s">
        <v>13</v>
      </c>
    </row>
  </sheetData>
  <sheetProtection algorithmName="SHA-512" hashValue="sRAJX3R6yxlfww1M7NjFBN0vwcf+7FMagwMvjpNw2fFAraij66Q+GrllII16gu8lZZcQ/QO+VMZyTJVEKkVvLg==" saltValue="P0RCfW0B1R5ETnSDxpQsDA==" spinCount="100000" sheet="1" objects="1" scenarios="1"/>
  <mergeCells count="4">
    <mergeCell ref="A9:A10"/>
    <mergeCell ref="B9:B10"/>
    <mergeCell ref="C9:C10"/>
    <mergeCell ref="D9:D10"/>
  </mergeCells>
  <printOptions horizontalCentered="1"/>
  <pageMargins left="0.27559055118110237" right="0.27559055118110237" top="0.59055118110236227" bottom="0.35433070866141736" header="0.31496062992125984" footer="0.31496062992125984"/>
  <pageSetup paperSize="9" orientation="landscape" r:id="rId1"/>
  <headerFooter>
    <oddHeader>&amp;L&amp;"-,Pogrubiony"&amp;10Przedmiot zamówienia i arkusz cenowy: „Sukcesywna dostawa odzieży, obuwia roboczego i środków ochrony indywidualnej dla Pałacu Młodzieży w Katowicach - Część 2"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1" zoomScale="110" zoomScaleNormal="110" workbookViewId="0">
      <selection activeCell="G18" sqref="G18"/>
    </sheetView>
  </sheetViews>
  <sheetFormatPr defaultRowHeight="15" x14ac:dyDescent="0.25"/>
  <cols>
    <col min="1" max="1" width="3.7109375" customWidth="1"/>
    <col min="2" max="2" width="65" customWidth="1"/>
    <col min="3" max="3" width="7.28515625" customWidth="1"/>
    <col min="4" max="4" width="14.140625" customWidth="1"/>
    <col min="5" max="5" width="13.5703125" customWidth="1"/>
    <col min="6" max="6" width="15.85546875" customWidth="1"/>
    <col min="7" max="7" width="19.85546875" customWidth="1"/>
  </cols>
  <sheetData>
    <row r="1" spans="1:8" ht="16.5" customHeight="1" x14ac:dyDescent="0.25">
      <c r="B1" s="4"/>
      <c r="G1" s="40" t="s">
        <v>23</v>
      </c>
    </row>
    <row r="2" spans="1:8" ht="18.75" customHeight="1" x14ac:dyDescent="0.25">
      <c r="B2" s="17" t="s">
        <v>7</v>
      </c>
    </row>
    <row r="3" spans="1:8" ht="12" customHeight="1" x14ac:dyDescent="0.25">
      <c r="A3" s="5"/>
    </row>
    <row r="4" spans="1:8" ht="28.5" customHeight="1" x14ac:dyDescent="0.25">
      <c r="A4" s="2" t="s">
        <v>21</v>
      </c>
    </row>
    <row r="5" spans="1:8" ht="46.5" customHeight="1" x14ac:dyDescent="0.25">
      <c r="A5" s="6" t="s">
        <v>1</v>
      </c>
      <c r="B5" s="14" t="s">
        <v>12</v>
      </c>
      <c r="C5" s="14" t="s">
        <v>11</v>
      </c>
      <c r="D5" s="20" t="s">
        <v>2</v>
      </c>
      <c r="E5" s="20" t="s">
        <v>3</v>
      </c>
      <c r="F5" s="21" t="s">
        <v>8</v>
      </c>
      <c r="G5" s="43" t="s">
        <v>22</v>
      </c>
    </row>
    <row r="6" spans="1:8" ht="61.5" customHeight="1" x14ac:dyDescent="0.25">
      <c r="A6" s="8">
        <v>1</v>
      </c>
      <c r="B6" s="51" t="s">
        <v>59</v>
      </c>
      <c r="C6" s="52">
        <v>2</v>
      </c>
      <c r="D6" s="33"/>
      <c r="E6" s="46">
        <f>C6*D6</f>
        <v>0</v>
      </c>
      <c r="F6" s="22">
        <v>0.23</v>
      </c>
      <c r="G6" s="10"/>
      <c r="H6" s="29"/>
    </row>
    <row r="7" spans="1:8" ht="49.5" customHeight="1" x14ac:dyDescent="0.25">
      <c r="A7" s="8">
        <f>A6+1</f>
        <v>2</v>
      </c>
      <c r="B7" s="51" t="s">
        <v>24</v>
      </c>
      <c r="C7" s="52">
        <v>10</v>
      </c>
      <c r="D7" s="48"/>
      <c r="E7" s="49">
        <f>C7*D7</f>
        <v>0</v>
      </c>
      <c r="F7" s="22">
        <v>0.23</v>
      </c>
      <c r="G7" s="53"/>
      <c r="H7" s="29"/>
    </row>
    <row r="8" spans="1:8" ht="64.5" customHeight="1" x14ac:dyDescent="0.25">
      <c r="A8" s="47">
        <f t="shared" ref="A8:A20" si="0">A7+1</f>
        <v>3</v>
      </c>
      <c r="B8" s="51" t="s">
        <v>34</v>
      </c>
      <c r="C8" s="52">
        <v>15</v>
      </c>
      <c r="D8" s="48"/>
      <c r="E8" s="49">
        <f t="shared" ref="E8:E20" si="1">C8*D8</f>
        <v>0</v>
      </c>
      <c r="F8" s="50">
        <v>0.23</v>
      </c>
      <c r="G8" s="54"/>
    </row>
    <row r="9" spans="1:8" ht="91.5" customHeight="1" x14ac:dyDescent="0.25">
      <c r="A9" s="71">
        <f t="shared" si="0"/>
        <v>4</v>
      </c>
      <c r="B9" s="60" t="s">
        <v>60</v>
      </c>
      <c r="C9" s="52">
        <v>10</v>
      </c>
      <c r="D9" s="33"/>
      <c r="E9" s="49">
        <f t="shared" si="1"/>
        <v>0</v>
      </c>
      <c r="F9" s="50">
        <v>0.23</v>
      </c>
      <c r="G9" s="13"/>
    </row>
    <row r="10" spans="1:8" ht="58.5" customHeight="1" x14ac:dyDescent="0.25">
      <c r="A10" s="47">
        <f t="shared" si="0"/>
        <v>5</v>
      </c>
      <c r="B10" s="60" t="s">
        <v>61</v>
      </c>
      <c r="C10" s="52">
        <v>30</v>
      </c>
      <c r="D10" s="48"/>
      <c r="E10" s="49">
        <f t="shared" si="1"/>
        <v>0</v>
      </c>
      <c r="F10" s="50">
        <v>0.23</v>
      </c>
      <c r="G10" s="54"/>
    </row>
    <row r="11" spans="1:8" ht="92.25" customHeight="1" x14ac:dyDescent="0.25">
      <c r="A11" s="71">
        <f t="shared" si="0"/>
        <v>6</v>
      </c>
      <c r="B11" s="60" t="s">
        <v>33</v>
      </c>
      <c r="C11" s="52">
        <v>4</v>
      </c>
      <c r="D11" s="48"/>
      <c r="E11" s="49">
        <f>C11*D11</f>
        <v>0</v>
      </c>
      <c r="F11" s="50">
        <v>0.23</v>
      </c>
      <c r="G11" s="53"/>
    </row>
    <row r="12" spans="1:8" ht="108" customHeight="1" x14ac:dyDescent="0.25">
      <c r="A12" s="71">
        <f t="shared" si="0"/>
        <v>7</v>
      </c>
      <c r="B12" s="61" t="s">
        <v>44</v>
      </c>
      <c r="C12" s="52">
        <v>1</v>
      </c>
      <c r="D12" s="48"/>
      <c r="E12" s="49">
        <f>C12*D12</f>
        <v>0</v>
      </c>
      <c r="F12" s="50">
        <v>0.23</v>
      </c>
      <c r="G12" s="54"/>
    </row>
    <row r="13" spans="1:8" ht="89.25" customHeight="1" x14ac:dyDescent="0.25">
      <c r="A13" s="71">
        <f t="shared" si="0"/>
        <v>8</v>
      </c>
      <c r="B13" s="60" t="s">
        <v>31</v>
      </c>
      <c r="C13" s="52">
        <v>1</v>
      </c>
      <c r="D13" s="48"/>
      <c r="E13" s="49">
        <f>C13*D13</f>
        <v>0</v>
      </c>
      <c r="F13" s="50">
        <v>0.23</v>
      </c>
      <c r="G13" s="54"/>
    </row>
    <row r="14" spans="1:8" ht="64.5" customHeight="1" x14ac:dyDescent="0.25">
      <c r="A14" s="71">
        <f t="shared" si="0"/>
        <v>9</v>
      </c>
      <c r="B14" s="51" t="s">
        <v>55</v>
      </c>
      <c r="C14" s="55">
        <v>132</v>
      </c>
      <c r="D14" s="48"/>
      <c r="E14" s="49">
        <f t="shared" ref="E14:E17" si="2">C14*D14</f>
        <v>0</v>
      </c>
      <c r="F14" s="50">
        <v>0.23</v>
      </c>
      <c r="G14" s="53"/>
    </row>
    <row r="15" spans="1:8" ht="72" customHeight="1" x14ac:dyDescent="0.25">
      <c r="A15" s="71">
        <f t="shared" si="0"/>
        <v>10</v>
      </c>
      <c r="B15" s="51" t="s">
        <v>57</v>
      </c>
      <c r="C15" s="55">
        <v>12</v>
      </c>
      <c r="D15" s="48"/>
      <c r="E15" s="49">
        <f t="shared" ref="E15" si="3">C15*D15</f>
        <v>0</v>
      </c>
      <c r="F15" s="50">
        <v>0.23</v>
      </c>
      <c r="G15" s="53"/>
    </row>
    <row r="16" spans="1:8" ht="70.5" customHeight="1" x14ac:dyDescent="0.25">
      <c r="A16" s="71">
        <f t="shared" si="0"/>
        <v>11</v>
      </c>
      <c r="B16" s="51" t="s">
        <v>54</v>
      </c>
      <c r="C16" s="55">
        <v>12</v>
      </c>
      <c r="D16" s="48"/>
      <c r="E16" s="49">
        <f t="shared" si="2"/>
        <v>0</v>
      </c>
      <c r="F16" s="50">
        <v>0.23</v>
      </c>
      <c r="G16" s="53"/>
    </row>
    <row r="17" spans="1:10" ht="62.25" customHeight="1" x14ac:dyDescent="0.25">
      <c r="A17" s="71">
        <f t="shared" si="0"/>
        <v>12</v>
      </c>
      <c r="B17" s="51" t="s">
        <v>56</v>
      </c>
      <c r="C17" s="52">
        <v>24</v>
      </c>
      <c r="D17" s="48"/>
      <c r="E17" s="49">
        <f t="shared" si="2"/>
        <v>0</v>
      </c>
      <c r="F17" s="50">
        <v>0.23</v>
      </c>
      <c r="G17" s="53"/>
    </row>
    <row r="18" spans="1:10" ht="105" customHeight="1" x14ac:dyDescent="0.25">
      <c r="A18" s="71">
        <f t="shared" si="0"/>
        <v>13</v>
      </c>
      <c r="B18" s="51" t="s">
        <v>58</v>
      </c>
      <c r="C18" s="52">
        <v>1</v>
      </c>
      <c r="D18" s="48"/>
      <c r="E18" s="49">
        <f t="shared" ref="E18:E19" si="4">C18*D18</f>
        <v>0</v>
      </c>
      <c r="F18" s="50">
        <v>0.23</v>
      </c>
      <c r="G18" s="53"/>
    </row>
    <row r="19" spans="1:10" ht="87" customHeight="1" x14ac:dyDescent="0.25">
      <c r="A19" s="71">
        <f t="shared" si="0"/>
        <v>14</v>
      </c>
      <c r="B19" s="51" t="s">
        <v>32</v>
      </c>
      <c r="C19" s="52">
        <v>2</v>
      </c>
      <c r="D19" s="48"/>
      <c r="E19" s="49">
        <f t="shared" si="4"/>
        <v>0</v>
      </c>
      <c r="F19" s="50">
        <v>0.23</v>
      </c>
      <c r="G19" s="53"/>
      <c r="J19" s="62"/>
    </row>
    <row r="20" spans="1:10" ht="84" customHeight="1" x14ac:dyDescent="0.25">
      <c r="A20" s="71">
        <f t="shared" si="0"/>
        <v>15</v>
      </c>
      <c r="B20" s="56" t="s">
        <v>53</v>
      </c>
      <c r="C20" s="52">
        <v>3</v>
      </c>
      <c r="D20" s="48"/>
      <c r="E20" s="49">
        <f t="shared" si="1"/>
        <v>0</v>
      </c>
      <c r="F20" s="50">
        <v>0.23</v>
      </c>
      <c r="G20" s="57"/>
    </row>
    <row r="21" spans="1:10" ht="33.75" customHeight="1" x14ac:dyDescent="0.25">
      <c r="A21" s="84"/>
      <c r="B21" s="81"/>
      <c r="C21" s="81"/>
      <c r="D21" s="77" t="s">
        <v>10</v>
      </c>
      <c r="E21" s="9" t="s">
        <v>4</v>
      </c>
      <c r="F21" s="9" t="s">
        <v>9</v>
      </c>
      <c r="G21" s="9" t="s">
        <v>5</v>
      </c>
    </row>
    <row r="22" spans="1:10" ht="24" customHeight="1" x14ac:dyDescent="0.25">
      <c r="A22" s="85"/>
      <c r="B22" s="81"/>
      <c r="C22" s="81"/>
      <c r="D22" s="78"/>
      <c r="E22" s="23">
        <f>SUM(E6:E20)</f>
        <v>0</v>
      </c>
      <c r="F22" s="23">
        <f>SUMPRODUCT(E6:E20,F6:F20)</f>
        <v>0</v>
      </c>
      <c r="G22" s="24">
        <f>SUM(E22:F22)</f>
        <v>0</v>
      </c>
    </row>
    <row r="23" spans="1:10" ht="16.5" customHeight="1" x14ac:dyDescent="0.25">
      <c r="A23" s="3"/>
    </row>
    <row r="24" spans="1:10" ht="21" customHeight="1" x14ac:dyDescent="0.25">
      <c r="A24" s="1"/>
      <c r="B24" s="2" t="s">
        <v>18</v>
      </c>
    </row>
    <row r="25" spans="1:10" ht="21" customHeight="1" x14ac:dyDescent="0.25">
      <c r="B25" s="45" t="s">
        <v>13</v>
      </c>
    </row>
  </sheetData>
  <sortState ref="B6:C10">
    <sortCondition ref="B6:B10"/>
  </sortState>
  <mergeCells count="4">
    <mergeCell ref="A21:A22"/>
    <mergeCell ref="B21:B22"/>
    <mergeCell ref="C21:C22"/>
    <mergeCell ref="D21:D22"/>
  </mergeCells>
  <printOptions horizontalCentered="1"/>
  <pageMargins left="0.27559055118110237" right="0.27559055118110237" top="0.62992125984251968" bottom="0.35433070866141736" header="0.31496062992125984" footer="0.31496062992125984"/>
  <pageSetup paperSize="9" orientation="landscape" r:id="rId1"/>
  <headerFooter>
    <oddHeader>&amp;L&amp;"-,Pogrubiony"&amp;10Przedmiot zamówienia i arkusz cenowy: „Sukcesywna dostawa odzieży, obuwia roboczego i środków ochrony indywidualnej dla Pałacu Młodzieży w Katowicach - Część 2"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'1'!Tytuły_wydruku</vt:lpstr>
      <vt:lpstr>'2'!Tytuły_wydruku</vt:lpstr>
      <vt:lpstr>'5'!Tytuły_wydruku</vt:lpstr>
    </vt:vector>
  </TitlesOfParts>
  <Company>Pałac Młodzieży im.rof. A. Kamińskiego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Pasamonik</dc:creator>
  <cp:lastModifiedBy>adm</cp:lastModifiedBy>
  <cp:lastPrinted>2022-05-10T07:49:01Z</cp:lastPrinted>
  <dcterms:created xsi:type="dcterms:W3CDTF">2019-03-28T13:22:55Z</dcterms:created>
  <dcterms:modified xsi:type="dcterms:W3CDTF">2022-05-10T07:51:44Z</dcterms:modified>
</cp:coreProperties>
</file>