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a Pasamonik\Desktop\OGŁOSZENIA - na BIP\BIP - PM.04.21  - środki czystości cz.2 - 2021-24\BIP\"/>
    </mc:Choice>
  </mc:AlternateContent>
  <workbookProtection workbookAlgorithmName="SHA-512" workbookHashValue="rnPrxf4Yn2qbglPQfaAetZbgv0meO82oBMlaz5bCIVBBhBBqiYH+BP/cUVnlPxjuVE/m+ne1PNcD/AeKowsW1w==" workbookSaltValue="wsOSfgSsA0EZUiAa+gDhIA==" workbookSpinCount="100000" lockStructure="1"/>
  <bookViews>
    <workbookView xWindow="0" yWindow="0" windowWidth="19200" windowHeight="10695" tabRatio="641" activeTab="2"/>
  </bookViews>
  <sheets>
    <sheet name="1" sheetId="7" r:id="rId1"/>
    <sheet name="2" sheetId="1" r:id="rId2"/>
    <sheet name="3" sheetId="2" r:id="rId3"/>
  </sheets>
  <definedNames>
    <definedName name="_xlnm.Print_Titles" localSheetId="0">'1'!$3:$4</definedName>
    <definedName name="_xlnm.Print_Titles" localSheetId="1">'2'!$4:$4</definedName>
    <definedName name="_xlnm.Print_Titles" localSheetId="2">'3'!$3:$4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7" i="2"/>
  <c r="F5" i="2"/>
  <c r="G6" i="1"/>
  <c r="G5" i="1"/>
  <c r="H8" i="1" s="1"/>
  <c r="G10" i="7"/>
  <c r="G5" i="7"/>
  <c r="G8" i="1" l="1"/>
  <c r="I8" i="1" s="1"/>
  <c r="F9" i="2"/>
  <c r="G9" i="2"/>
  <c r="D7" i="2"/>
  <c r="D6" i="2"/>
  <c r="D5" i="2"/>
  <c r="E9" i="7"/>
  <c r="E8" i="7"/>
  <c r="E7" i="7"/>
  <c r="A6" i="7"/>
  <c r="A7" i="7" s="1"/>
  <c r="A8" i="7" s="1"/>
  <c r="A9" i="7" s="1"/>
  <c r="A10" i="7" s="1"/>
  <c r="H9" i="2" l="1"/>
  <c r="A6" i="1"/>
  <c r="G9" i="7" l="1"/>
  <c r="G8" i="7"/>
  <c r="G7" i="7"/>
  <c r="G6" i="7"/>
  <c r="H12" i="7" l="1"/>
  <c r="G12" i="7"/>
  <c r="A6" i="2"/>
  <c r="A7" i="2" s="1"/>
  <c r="I12" i="7" l="1"/>
</calcChain>
</file>

<file path=xl/sharedStrings.xml><?xml version="1.0" encoding="utf-8"?>
<sst xmlns="http://schemas.openxmlformats.org/spreadsheetml/2006/main" count="82" uniqueCount="53">
  <si>
    <t>Lp.</t>
  </si>
  <si>
    <t>Cena netto</t>
  </si>
  <si>
    <t>Netto:</t>
  </si>
  <si>
    <t>Brutto:</t>
  </si>
  <si>
    <t>Opis przedmiotu zamówienia</t>
  </si>
  <si>
    <t>Nazwa produktu</t>
  </si>
  <si>
    <t xml:space="preserve">Ilość/Liczba </t>
  </si>
  <si>
    <t>WARTOŚĆ OFERTY:</t>
  </si>
  <si>
    <t>Zamawiający informuje o możliwości składania ofert na wybrane przez oferenta pakiety przedmiotów zamówienia</t>
  </si>
  <si>
    <t xml:space="preserve">Ilość/ Liczba </t>
  </si>
  <si>
    <t>jednostka</t>
  </si>
  <si>
    <t>szt.</t>
  </si>
  <si>
    <t>Pakiet 1</t>
  </si>
  <si>
    <t>Słownie wartość oferty brutto: ………………………………………………………………. Złotych  …./100</t>
  </si>
  <si>
    <t>Pakiet 2</t>
  </si>
  <si>
    <t>Ręczniki szare lub zielone składanka 4000 szt.</t>
  </si>
  <si>
    <t>sztuka (rolka)</t>
  </si>
  <si>
    <t>Pakiet 3</t>
  </si>
  <si>
    <r>
      <t xml:space="preserve">Podatek Vat [%] </t>
    </r>
    <r>
      <rPr>
        <sz val="7"/>
        <color rgb="FFFF0000"/>
        <rFont val="Calibri"/>
        <family val="2"/>
        <charset val="238"/>
        <scheme val="minor"/>
      </rPr>
      <t>(w przypadku innej stawki, proszę zmienić wartość komórki)</t>
    </r>
  </si>
  <si>
    <t>VAT:</t>
  </si>
  <si>
    <t>Ściereczki w wiaderku z dozownikiem do samodzielnego nasączania</t>
  </si>
  <si>
    <r>
      <rPr>
        <b/>
        <sz val="8"/>
        <color theme="1"/>
        <rFont val="Calibri"/>
        <family val="2"/>
        <charset val="238"/>
        <scheme val="minor"/>
      </rPr>
      <t>Zestaw</t>
    </r>
    <r>
      <rPr>
        <sz val="8"/>
        <color theme="1"/>
        <rFont val="Calibri"/>
        <family val="2"/>
        <charset val="238"/>
        <scheme val="minor"/>
      </rPr>
      <t xml:space="preserve"> (wiaderko z nienasączonym wkładem)</t>
    </r>
  </si>
  <si>
    <t>karton</t>
  </si>
  <si>
    <t>opakowanie a'12</t>
  </si>
  <si>
    <r>
      <t xml:space="preserve"> zestaw zawierający: 
</t>
    </r>
    <r>
      <rPr>
        <b/>
        <sz val="9"/>
        <rFont val="Calibri"/>
        <family val="2"/>
        <charset val="238"/>
        <scheme val="minor"/>
      </rPr>
      <t xml:space="preserve">- wiaderko </t>
    </r>
    <r>
      <rPr>
        <sz val="9"/>
        <rFont val="Calibri"/>
        <family val="2"/>
        <charset val="238"/>
        <scheme val="minor"/>
      </rPr>
      <t xml:space="preserve">z aplikatorem ściereczek w wieczku
</t>
    </r>
    <r>
      <rPr>
        <b/>
        <sz val="9"/>
        <rFont val="Calibri"/>
        <family val="2"/>
        <charset val="238"/>
        <scheme val="minor"/>
      </rPr>
      <t xml:space="preserve">- nienasączony wkład </t>
    </r>
    <r>
      <rPr>
        <sz val="9"/>
        <rFont val="Calibri"/>
        <family val="2"/>
        <charset val="238"/>
        <scheme val="minor"/>
      </rPr>
      <t>z profesjonalnego czyściwa tj. włókniny: skutecznie usuwający zabrudzenia, o wysokim stopniu absorpcji, niskopylny, nierysujący czyszczonej powierzchni. Czyściwo ma być miękkie i elastyczne oraz posiadać</t>
    </r>
    <r>
      <rPr>
        <b/>
        <sz val="9"/>
        <rFont val="Calibri"/>
        <family val="2"/>
        <charset val="238"/>
        <scheme val="minor"/>
      </rPr>
      <t xml:space="preserve"> atest higieniczny PZH </t>
    </r>
    <r>
      <rPr>
        <sz val="9"/>
        <rFont val="Calibri"/>
        <family val="2"/>
        <charset val="238"/>
        <scheme val="minor"/>
      </rPr>
      <t>i następujące właściwości: gramatura - 45g/m2, skład: 50% pulpa celulozowa, 30% poliester, 20% polipropylen, wymiary rolki: średnica 18cm, wys. 18cm, dł. listka 39cm, min. 256 szt.listków/rolka, dł.czyściwa- min. 100m/rolka</t>
    </r>
  </si>
  <si>
    <r>
      <t xml:space="preserve">Wkład z profesjonalnego czyściwa z włókniny do nasączania, </t>
    </r>
    <r>
      <rPr>
        <sz val="10"/>
        <rFont val="Calibri"/>
        <family val="2"/>
        <charset val="238"/>
        <scheme val="minor"/>
      </rPr>
      <t>100m - pasujący do wiaderek z aplikatorem ściereczek w wieczku</t>
    </r>
  </si>
  <si>
    <t>Ręczniki bielone składanka 4000 szt.</t>
  </si>
  <si>
    <r>
      <t xml:space="preserve">wytrzymałe, odporne na rozerwanie, wodoszczelne, z perforacją pozwalającą na bezproblemowe odrywanie worków; </t>
    </r>
    <r>
      <rPr>
        <b/>
        <sz val="9"/>
        <color theme="1"/>
        <rFont val="Calibri"/>
        <family val="2"/>
        <charset val="238"/>
        <scheme val="minor"/>
      </rPr>
      <t>rolka a'25</t>
    </r>
  </si>
  <si>
    <r>
      <t xml:space="preserve">wytrzymałe, odporne na rozerwanie, wodoszczelne, z perforacją pozwalającą na bezproblemowe odrywanie worków, </t>
    </r>
    <r>
      <rPr>
        <b/>
        <sz val="9"/>
        <color theme="1"/>
        <rFont val="Calibri"/>
        <family val="2"/>
        <charset val="238"/>
        <scheme val="minor"/>
      </rPr>
      <t>rolka a'50</t>
    </r>
  </si>
  <si>
    <t>Pakiet 1 - Wyroby papierowe</t>
  </si>
  <si>
    <t>Worki na śmieci HDPE 60L;                    a'50;                                             4 kolory (czarny, niebieski, żółty, zielony)</t>
  </si>
  <si>
    <t>Worki na śmieci LDPE 120L;                    a'25;                                                                   4 kolory (czarny, niebieski, żółty, zielony)</t>
  </si>
  <si>
    <t>Worki na śmieci HDPE 35L;                    a'50;                                                          4 kolory (czarny, niebieski, żółty, zielony)</t>
  </si>
  <si>
    <t>Pakiet 3 - Worki na śmieci</t>
  </si>
  <si>
    <t>Pakiet 2 - Czyściwo do nasączania</t>
  </si>
  <si>
    <r>
      <t xml:space="preserve">Podatek Vat [%] </t>
    </r>
    <r>
      <rPr>
        <sz val="7.5"/>
        <color rgb="FFFF0000"/>
        <rFont val="Calibri"/>
        <family val="2"/>
        <charset val="238"/>
        <scheme val="minor"/>
      </rPr>
      <t>(w przypadku innej stawki, proszę zmienić wartość komórki)</t>
    </r>
  </si>
  <si>
    <t>Wartość netto</t>
  </si>
  <si>
    <t xml:space="preserve">Wartość netto  </t>
  </si>
  <si>
    <t xml:space="preserve">Wartość netto </t>
  </si>
  <si>
    <r>
      <t xml:space="preserve">Czyściwo skutecznie usuwające zabrudzenia, o wysokim stopniu absorpcji, niskopylne i nierysujące czyszczonej powierzchni. Czyściwo ma być miękkie i elastyczne oraz posiadać </t>
    </r>
    <r>
      <rPr>
        <b/>
        <sz val="9"/>
        <rFont val="Calibri"/>
        <family val="2"/>
        <charset val="238"/>
        <scheme val="minor"/>
      </rPr>
      <t>atest higieniczny PZH</t>
    </r>
    <r>
      <rPr>
        <sz val="9"/>
        <rFont val="Calibri"/>
        <family val="2"/>
        <charset val="238"/>
        <scheme val="minor"/>
      </rPr>
      <t xml:space="preserve"> i następujące właściwości: gramatura - 45g/m2                                     
- skład - 50% pulpa celulozowa, 30% poliester, 20% polipropylen
- wymiary rolki: średnica 18cm, wys. 18cm, dł. listka 39cm, min. 256 szt.listków/rolka, dł.czyściwa- min. 100m/rolka - pasujące do wiaderek z aplikatorem ściereczek w wieczku</t>
    </r>
  </si>
  <si>
    <r>
      <t xml:space="preserve">makulaturowy, kolor naturalny szary, miękki, rozpadający się w kontakcie z wodą, 1 warstwa: gramatura min. 32g/m2, średnica tulejki 6 cm, średnica zewn. rolki 19±1cm, wys. Rolki 9-10cm, dł. min. 120mb) </t>
    </r>
    <r>
      <rPr>
        <b/>
        <sz val="10.5"/>
        <rFont val="Calibri"/>
        <family val="2"/>
        <charset val="238"/>
        <scheme val="minor"/>
      </rPr>
      <t>1 op. = 12 rolek</t>
    </r>
  </si>
  <si>
    <r>
      <t>papier toaletowy bielony, skład: makulatura (nie więcej niż 75%)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>2 warstwy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średnica tulejki 6 cm,  średnica zewn. rolki 19±1cm, wys. Rolki 9-10cm, dł. min. 120mb), </t>
    </r>
    <r>
      <rPr>
        <b/>
        <sz val="10.5"/>
        <rFont val="Calibri"/>
        <family val="2"/>
        <charset val="238"/>
        <scheme val="minor"/>
      </rPr>
      <t>1 op. = 12 rolek</t>
    </r>
  </si>
  <si>
    <r>
      <t xml:space="preserve">ręcznik papierowy biały, </t>
    </r>
    <r>
      <rPr>
        <sz val="12"/>
        <color theme="1"/>
        <rFont val="Calibri"/>
        <family val="2"/>
        <charset val="238"/>
        <scheme val="minor"/>
      </rPr>
      <t>rolka</t>
    </r>
  </si>
  <si>
    <t>Papier toaletowy bielony do podajników;                      a'12 szt.</t>
  </si>
  <si>
    <t>Papier toaletowy szary do podajników;                a'12 szt.</t>
  </si>
  <si>
    <r>
      <t xml:space="preserve">Czyściwo białe o wysokiej chłonności </t>
    </r>
    <r>
      <rPr>
        <sz val="12"/>
        <color theme="1"/>
        <rFont val="Calibri"/>
        <family val="2"/>
        <charset val="238"/>
        <scheme val="minor"/>
      </rPr>
      <t>(rolka z tuleją do dozownika naściennego TORK)</t>
    </r>
  </si>
  <si>
    <t>* w przypadku braku nr katalogowego należy dostarczyć próbki produktów (szczegóły w treści ogłoszenia)</t>
  </si>
  <si>
    <r>
      <rPr>
        <b/>
        <u/>
        <sz val="7.5"/>
        <color theme="1"/>
        <rFont val="Calibri"/>
        <family val="2"/>
        <charset val="238"/>
        <scheme val="minor"/>
      </rPr>
      <t>Proponowany produkt</t>
    </r>
    <r>
      <rPr>
        <b/>
        <sz val="7.5"/>
        <color theme="1"/>
        <rFont val="Calibri"/>
        <family val="2"/>
        <charset val="238"/>
        <scheme val="minor"/>
      </rPr>
      <t xml:space="preserve">: </t>
    </r>
    <r>
      <rPr>
        <b/>
        <sz val="8"/>
        <color theme="1"/>
        <rFont val="Calibri"/>
        <family val="2"/>
        <charset val="238"/>
        <scheme val="minor"/>
      </rPr>
      <t xml:space="preserve">nazwa, model, producent, </t>
    </r>
    <r>
      <rPr>
        <b/>
        <u/>
        <sz val="8"/>
        <color rgb="FFFF0000"/>
        <rFont val="Calibri"/>
        <family val="2"/>
        <charset val="238"/>
        <scheme val="minor"/>
      </rPr>
      <t>nr katalogowy/kod produktu*</t>
    </r>
    <r>
      <rPr>
        <b/>
        <u/>
        <sz val="8"/>
        <color theme="1"/>
        <rFont val="Calibri"/>
        <family val="2"/>
        <charset val="238"/>
        <scheme val="minor"/>
      </rPr>
      <t>:</t>
    </r>
  </si>
  <si>
    <r>
      <rPr>
        <b/>
        <u/>
        <sz val="7.5"/>
        <color theme="1"/>
        <rFont val="Calibri"/>
        <family val="2"/>
        <charset val="238"/>
        <scheme val="minor"/>
      </rPr>
      <t>Proponowany produkt</t>
    </r>
    <r>
      <rPr>
        <b/>
        <sz val="7.5"/>
        <color theme="1"/>
        <rFont val="Calibri"/>
        <family val="2"/>
        <charset val="238"/>
        <scheme val="minor"/>
      </rPr>
      <t xml:space="preserve">: </t>
    </r>
    <r>
      <rPr>
        <b/>
        <sz val="8"/>
        <color theme="1"/>
        <rFont val="Calibri"/>
        <family val="2"/>
        <charset val="238"/>
        <scheme val="minor"/>
      </rPr>
      <t xml:space="preserve">nazwa, model, producent, </t>
    </r>
    <r>
      <rPr>
        <b/>
        <u/>
        <sz val="8"/>
        <color theme="1"/>
        <rFont val="Calibri"/>
        <family val="2"/>
        <charset val="238"/>
        <scheme val="minor"/>
      </rPr>
      <t>nr katalogowy/kod produktu:</t>
    </r>
  </si>
  <si>
    <r>
      <t xml:space="preserve">ręcznik papierowy składany w "ZZ", skład: makulatura  (nie więcej niż 75%), bielony, 1 warstwa,  gramatura: 38±1 g/m2 , gofrowany, wymiar listka 23*25cm, </t>
    </r>
    <r>
      <rPr>
        <b/>
        <sz val="10.5"/>
        <rFont val="Calibri"/>
        <family val="2"/>
        <charset val="238"/>
        <scheme val="minor"/>
      </rPr>
      <t xml:space="preserve">1karton=20paczek, a'4000 listków </t>
    </r>
    <r>
      <rPr>
        <sz val="10.5"/>
        <rFont val="Calibri"/>
        <family val="2"/>
        <charset val="238"/>
        <scheme val="minor"/>
      </rPr>
      <t>(20x200listków)</t>
    </r>
  </si>
  <si>
    <r>
      <t xml:space="preserve">ręcznik papierowy składany w "ZZ", makulaturowy, 1 warstwa, gramatura: min. 37±1 g/m2, gofrowany, wymiar listka 23*25cm, , kolor szary lub zielony. </t>
    </r>
    <r>
      <rPr>
        <b/>
        <sz val="10.5"/>
        <color theme="1"/>
        <rFont val="Calibri"/>
        <family val="2"/>
        <charset val="238"/>
        <scheme val="minor"/>
      </rPr>
      <t>1karton= 20paczek, a'4000 listków</t>
    </r>
    <r>
      <rPr>
        <sz val="10.5"/>
        <color theme="1"/>
        <rFont val="Calibri"/>
        <family val="2"/>
        <charset val="238"/>
        <scheme val="minor"/>
      </rPr>
      <t xml:space="preserve"> (20x200listków)</t>
    </r>
  </si>
  <si>
    <r>
      <t>czyściwo białe celulozowe, 2 warstwy (2x18 g/m2)±1 g/m2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wysokość rolki 27cm±1 cm, długość zwoju 380m ± 5%, </t>
    </r>
    <r>
      <rPr>
        <b/>
        <sz val="10.5"/>
        <rFont val="Calibri"/>
        <family val="2"/>
        <charset val="238"/>
        <scheme val="minor"/>
      </rPr>
      <t xml:space="preserve">średnica tulejki nie mniejsza niż 6cm, </t>
    </r>
    <r>
      <rPr>
        <sz val="10.5"/>
        <rFont val="Calibri"/>
        <family val="2"/>
        <charset val="238"/>
        <scheme val="minor"/>
      </rPr>
      <t xml:space="preserve">gofrowane, perforowane. Wytrzymałe (także po zmoczeniu), dobrze wchłaniające i usuwające oleje, brud i wodę. </t>
    </r>
  </si>
  <si>
    <t>ręcznik papierowy biały, celulozowy, gofrowany, perforowany, chłonny, średnica rolki 19cm, dług. rolki min. 120mb.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</si>
</sst>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7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u/>
      <sz val="7.5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u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left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1" fillId="0" borderId="0" xfId="0" applyFont="1" applyProtection="1"/>
    <xf numFmtId="0" fontId="8" fillId="0" borderId="0" xfId="0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</xf>
    <xf numFmtId="2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1" xfId="0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top" wrapText="1"/>
    </xf>
    <xf numFmtId="0" fontId="0" fillId="0" borderId="0" xfId="0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10" fillId="0" borderId="0" xfId="0" applyFont="1" applyProtection="1"/>
    <xf numFmtId="0" fontId="9" fillId="2" borderId="1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vertical="center"/>
    </xf>
    <xf numFmtId="4" fontId="0" fillId="0" borderId="1" xfId="0" applyNumberFormat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17" fillId="0" borderId="1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NumberFormat="1" applyFont="1" applyBorder="1" applyAlignment="1" applyProtection="1">
      <alignment horizontal="right" vertical="center" wrapText="1"/>
    </xf>
    <xf numFmtId="0" fontId="19" fillId="0" borderId="1" xfId="0" applyFont="1" applyBorder="1" applyAlignment="1" applyProtection="1">
      <alignment vertical="top" wrapText="1"/>
    </xf>
    <xf numFmtId="0" fontId="14" fillId="0" borderId="1" xfId="0" applyFont="1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2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top" wrapText="1"/>
    </xf>
    <xf numFmtId="0" fontId="18" fillId="0" borderId="1" xfId="0" applyFont="1" applyBorder="1" applyAlignment="1" applyProtection="1">
      <alignment horizontal="left" vertical="top" wrapText="1"/>
    </xf>
    <xf numFmtId="0" fontId="24" fillId="0" borderId="1" xfId="0" applyFont="1" applyFill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vertical="top" wrapText="1"/>
    </xf>
    <xf numFmtId="0" fontId="26" fillId="0" borderId="0" xfId="0" applyFont="1"/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80" zoomScaleNormal="80" zoomScaleSheetLayoutView="90" zoomScalePageLayoutView="90" workbookViewId="0">
      <selection activeCell="I5" sqref="I5"/>
    </sheetView>
  </sheetViews>
  <sheetFormatPr defaultRowHeight="15" x14ac:dyDescent="0.25"/>
  <cols>
    <col min="1" max="1" width="4.140625" customWidth="1"/>
    <col min="2" max="2" width="21" customWidth="1"/>
    <col min="3" max="3" width="36.85546875" customWidth="1"/>
    <col min="4" max="4" width="10" customWidth="1"/>
    <col min="5" max="5" width="13.7109375" style="34" customWidth="1"/>
    <col min="6" max="6" width="10.140625" customWidth="1"/>
    <col min="7" max="7" width="12.5703125" customWidth="1"/>
    <col min="8" max="8" width="12" customWidth="1"/>
    <col min="9" max="9" width="17.42578125" customWidth="1"/>
  </cols>
  <sheetData>
    <row r="1" spans="1:9" ht="18" customHeight="1" x14ac:dyDescent="0.25">
      <c r="A1" s="37" t="s">
        <v>8</v>
      </c>
      <c r="B1" s="7"/>
      <c r="C1" s="7"/>
      <c r="D1" s="7"/>
      <c r="E1" s="33"/>
      <c r="F1" s="7"/>
      <c r="G1" s="7"/>
      <c r="H1" s="7"/>
      <c r="I1" s="7"/>
    </row>
    <row r="2" spans="1:9" ht="14.25" customHeight="1" x14ac:dyDescent="0.25">
      <c r="A2" s="58" t="s">
        <v>46</v>
      </c>
      <c r="B2" s="7"/>
      <c r="C2" s="7"/>
      <c r="D2" s="7"/>
      <c r="E2" s="33"/>
      <c r="F2" s="7"/>
      <c r="G2" s="7"/>
      <c r="H2" s="7"/>
      <c r="I2" s="7"/>
    </row>
    <row r="3" spans="1:9" ht="24.75" customHeight="1" x14ac:dyDescent="0.3">
      <c r="A3" s="22" t="s">
        <v>29</v>
      </c>
      <c r="B3" s="51"/>
      <c r="C3" s="6"/>
      <c r="D3" s="7"/>
      <c r="E3" s="33"/>
      <c r="F3" s="7"/>
      <c r="G3" s="11"/>
      <c r="H3" s="7"/>
      <c r="I3" s="7"/>
    </row>
    <row r="4" spans="1:9" ht="53.25" customHeight="1" x14ac:dyDescent="0.25">
      <c r="A4" s="12" t="s">
        <v>0</v>
      </c>
      <c r="B4" s="12" t="s">
        <v>5</v>
      </c>
      <c r="C4" s="12" t="s">
        <v>4</v>
      </c>
      <c r="D4" s="24" t="s">
        <v>10</v>
      </c>
      <c r="E4" s="13" t="s">
        <v>6</v>
      </c>
      <c r="F4" s="12" t="s">
        <v>1</v>
      </c>
      <c r="G4" s="12" t="s">
        <v>36</v>
      </c>
      <c r="H4" s="36" t="s">
        <v>35</v>
      </c>
      <c r="I4" s="50" t="s">
        <v>47</v>
      </c>
    </row>
    <row r="5" spans="1:9" ht="159.75" customHeight="1" x14ac:dyDescent="0.25">
      <c r="A5" s="49">
        <v>1</v>
      </c>
      <c r="B5" s="57" t="s">
        <v>26</v>
      </c>
      <c r="C5" s="54" t="s">
        <v>49</v>
      </c>
      <c r="D5" s="42" t="s">
        <v>22</v>
      </c>
      <c r="E5" s="45">
        <v>120</v>
      </c>
      <c r="F5" s="3"/>
      <c r="G5" s="18">
        <f>E5*F5</f>
        <v>0</v>
      </c>
      <c r="H5" s="25">
        <v>0.23</v>
      </c>
      <c r="I5" s="59"/>
    </row>
    <row r="6" spans="1:9" ht="239.25" customHeight="1" x14ac:dyDescent="0.25">
      <c r="A6" s="49">
        <f>1+A5</f>
        <v>2</v>
      </c>
      <c r="B6" s="57" t="s">
        <v>15</v>
      </c>
      <c r="C6" s="55" t="s">
        <v>50</v>
      </c>
      <c r="D6" s="42" t="s">
        <v>22</v>
      </c>
      <c r="E6" s="46">
        <v>780</v>
      </c>
      <c r="F6" s="3"/>
      <c r="G6" s="18">
        <f t="shared" ref="G6:G9" si="0">E6*F6</f>
        <v>0</v>
      </c>
      <c r="H6" s="25">
        <v>0.23</v>
      </c>
      <c r="I6" s="59"/>
    </row>
    <row r="7" spans="1:9" ht="154.5" customHeight="1" x14ac:dyDescent="0.25">
      <c r="A7" s="49">
        <f t="shared" ref="A7:A10" si="1">1+A6</f>
        <v>3</v>
      </c>
      <c r="B7" s="57" t="s">
        <v>45</v>
      </c>
      <c r="C7" s="56" t="s">
        <v>51</v>
      </c>
      <c r="D7" s="42" t="s">
        <v>16</v>
      </c>
      <c r="E7" s="45">
        <f>20*3</f>
        <v>60</v>
      </c>
      <c r="F7" s="3"/>
      <c r="G7" s="18">
        <f t="shared" si="0"/>
        <v>0</v>
      </c>
      <c r="H7" s="25">
        <v>0.23</v>
      </c>
      <c r="I7" s="59"/>
    </row>
    <row r="8" spans="1:9" ht="220.5" customHeight="1" x14ac:dyDescent="0.25">
      <c r="A8" s="49">
        <f t="shared" si="1"/>
        <v>4</v>
      </c>
      <c r="B8" s="57" t="s">
        <v>42</v>
      </c>
      <c r="C8" s="55" t="s">
        <v>52</v>
      </c>
      <c r="D8" s="42" t="s">
        <v>16</v>
      </c>
      <c r="E8" s="45">
        <f>60*3</f>
        <v>180</v>
      </c>
      <c r="F8" s="3"/>
      <c r="G8" s="18">
        <f t="shared" si="0"/>
        <v>0</v>
      </c>
      <c r="H8" s="25">
        <v>0.23</v>
      </c>
      <c r="I8" s="59"/>
    </row>
    <row r="9" spans="1:9" ht="204.75" customHeight="1" x14ac:dyDescent="0.25">
      <c r="A9" s="49">
        <f t="shared" si="1"/>
        <v>5</v>
      </c>
      <c r="B9" s="57" t="s">
        <v>44</v>
      </c>
      <c r="C9" s="54" t="s">
        <v>40</v>
      </c>
      <c r="D9" s="42" t="s">
        <v>23</v>
      </c>
      <c r="E9" s="45">
        <f>210*3</f>
        <v>630</v>
      </c>
      <c r="F9" s="3"/>
      <c r="G9" s="18">
        <f t="shared" si="0"/>
        <v>0</v>
      </c>
      <c r="H9" s="25">
        <v>0.23</v>
      </c>
      <c r="I9" s="59"/>
    </row>
    <row r="10" spans="1:9" ht="120" customHeight="1" x14ac:dyDescent="0.25">
      <c r="A10" s="49">
        <f t="shared" si="1"/>
        <v>6</v>
      </c>
      <c r="B10" s="57" t="s">
        <v>43</v>
      </c>
      <c r="C10" s="54" t="s">
        <v>41</v>
      </c>
      <c r="D10" s="42" t="s">
        <v>23</v>
      </c>
      <c r="E10" s="45">
        <v>60</v>
      </c>
      <c r="F10" s="3"/>
      <c r="G10" s="18">
        <f>E10*F10</f>
        <v>0</v>
      </c>
      <c r="H10" s="25">
        <v>0.23</v>
      </c>
      <c r="I10" s="59"/>
    </row>
    <row r="11" spans="1:9" ht="23.25" customHeight="1" x14ac:dyDescent="0.25">
      <c r="A11" s="61"/>
      <c r="B11" s="62"/>
      <c r="C11" s="63"/>
      <c r="D11" s="63"/>
      <c r="E11" s="64"/>
      <c r="F11" s="68" t="s">
        <v>7</v>
      </c>
      <c r="G11" s="14" t="s">
        <v>2</v>
      </c>
      <c r="H11" s="14" t="s">
        <v>19</v>
      </c>
      <c r="I11" s="14" t="s">
        <v>3</v>
      </c>
    </row>
    <row r="12" spans="1:9" ht="29.25" customHeight="1" x14ac:dyDescent="0.25">
      <c r="A12" s="61"/>
      <c r="B12" s="65"/>
      <c r="C12" s="66"/>
      <c r="D12" s="66"/>
      <c r="E12" s="67"/>
      <c r="F12" s="69"/>
      <c r="G12" s="39">
        <f>SUM(G5:G10)</f>
        <v>0</v>
      </c>
      <c r="H12" s="39">
        <f>SUMPRODUCT(G5:G10,H5:H10)</f>
        <v>0</v>
      </c>
      <c r="I12" s="40">
        <f>SUM(G12:H12)</f>
        <v>0</v>
      </c>
    </row>
    <row r="13" spans="1:9" ht="20.25" customHeight="1" x14ac:dyDescent="0.25">
      <c r="B13" s="30" t="s">
        <v>12</v>
      </c>
    </row>
    <row r="14" spans="1:9" x14ac:dyDescent="0.25">
      <c r="A14" s="2"/>
      <c r="B14" s="31" t="s">
        <v>13</v>
      </c>
    </row>
    <row r="15" spans="1:9" x14ac:dyDescent="0.25">
      <c r="A15" s="1"/>
    </row>
  </sheetData>
  <sheetProtection algorithmName="SHA-512" hashValue="iEUo2rVZCIpL59iE8KYTuKCkDN1H4yQSydt+rP+FsvTK1CWsntaJYoEraI3IhkIGqPRPna1L4WXcQzEJZKrkVw==" saltValue="s+7FKN/7/DY3Xd3c9gXMDw==" spinCount="100000" sheet="1" objects="1" scenarios="1"/>
  <mergeCells count="3">
    <mergeCell ref="A11:A12"/>
    <mergeCell ref="B11:E12"/>
    <mergeCell ref="F11:F12"/>
  </mergeCells>
  <printOptions horizontalCentered="1"/>
  <pageMargins left="0.27559055118110237" right="0.27559055118110237" top="0.60416666666666663" bottom="0.47244094488188981" header="0.31496062992125984" footer="0"/>
  <pageSetup paperSize="9" orientation="landscape" verticalDpi="300" r:id="rId1"/>
  <headerFooter scaleWithDoc="0" alignWithMargins="0">
    <oddHeader xml:space="preserve">&amp;L&amp;"-,Pogrubiona kursywa"&amp;10Przedmiot zamówienia i arkusz cenowy - „Sukcesywna dostawa środków czystości dla Pałacu Młodzieży w Katowicach - część 2"&amp;"-,Pogrubiony"  &amp;UZałącznik nr 5;  Postępowanie nr PM.04/21     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zoomScaleSheetLayoutView="90" zoomScalePageLayoutView="110" workbookViewId="0">
      <selection activeCell="A9" activeCellId="2" sqref="H5:I6 F5:F6 A9:B9"/>
    </sheetView>
  </sheetViews>
  <sheetFormatPr defaultRowHeight="15" x14ac:dyDescent="0.25"/>
  <cols>
    <col min="1" max="1" width="4.140625" customWidth="1"/>
    <col min="2" max="2" width="19.28515625" customWidth="1"/>
    <col min="3" max="3" width="42.140625" customWidth="1"/>
    <col min="4" max="4" width="8.85546875" style="5" customWidth="1"/>
    <col min="5" max="5" width="14.140625" style="4" customWidth="1"/>
    <col min="6" max="6" width="11" customWidth="1"/>
    <col min="7" max="7" width="12.42578125" customWidth="1"/>
    <col min="8" max="8" width="10.5703125" customWidth="1"/>
    <col min="9" max="9" width="17.28515625" customWidth="1"/>
    <col min="10" max="10" width="12.85546875" customWidth="1"/>
  </cols>
  <sheetData>
    <row r="1" spans="1:10" x14ac:dyDescent="0.25">
      <c r="A1" s="35" t="s">
        <v>8</v>
      </c>
      <c r="B1" s="7"/>
      <c r="C1" s="7"/>
      <c r="D1" s="8"/>
      <c r="E1" s="9"/>
      <c r="F1" s="7"/>
      <c r="G1" s="7"/>
      <c r="H1" s="7"/>
      <c r="I1" s="7"/>
      <c r="J1" s="7"/>
    </row>
    <row r="2" spans="1:10" ht="8.25" customHeight="1" x14ac:dyDescent="0.25">
      <c r="A2" s="35"/>
      <c r="B2" s="7"/>
      <c r="C2" s="7"/>
      <c r="D2" s="8"/>
      <c r="E2" s="9"/>
      <c r="F2" s="7"/>
      <c r="G2" s="7"/>
      <c r="H2" s="7"/>
      <c r="I2" s="7"/>
      <c r="J2" s="7"/>
    </row>
    <row r="3" spans="1:10" ht="21" customHeight="1" x14ac:dyDescent="0.3">
      <c r="A3" s="22" t="s">
        <v>34</v>
      </c>
      <c r="B3" s="10"/>
      <c r="C3" s="6"/>
      <c r="D3" s="8"/>
      <c r="E3" s="9"/>
      <c r="F3" s="7"/>
      <c r="G3" s="11"/>
      <c r="H3" s="7"/>
      <c r="I3" s="7"/>
      <c r="J3" s="7"/>
    </row>
    <row r="4" spans="1:10" ht="54.75" customHeight="1" x14ac:dyDescent="0.25">
      <c r="A4" s="12" t="s">
        <v>0</v>
      </c>
      <c r="B4" s="12" t="s">
        <v>5</v>
      </c>
      <c r="C4" s="12" t="s">
        <v>4</v>
      </c>
      <c r="D4" s="24" t="s">
        <v>10</v>
      </c>
      <c r="E4" s="13" t="s">
        <v>6</v>
      </c>
      <c r="F4" s="12" t="s">
        <v>1</v>
      </c>
      <c r="G4" s="12" t="s">
        <v>37</v>
      </c>
      <c r="H4" s="36" t="s">
        <v>18</v>
      </c>
      <c r="I4" s="50" t="s">
        <v>48</v>
      </c>
    </row>
    <row r="5" spans="1:10" ht="157.5" customHeight="1" x14ac:dyDescent="0.25">
      <c r="A5" s="16">
        <v>1</v>
      </c>
      <c r="B5" s="47" t="s">
        <v>20</v>
      </c>
      <c r="C5" s="48" t="s">
        <v>24</v>
      </c>
      <c r="D5" s="43" t="s">
        <v>21</v>
      </c>
      <c r="E5" s="45">
        <v>18</v>
      </c>
      <c r="F5" s="3"/>
      <c r="G5" s="38">
        <f>E5*F5</f>
        <v>0</v>
      </c>
      <c r="H5" s="25">
        <v>0.23</v>
      </c>
      <c r="I5" s="53"/>
    </row>
    <row r="6" spans="1:10" ht="154.5" customHeight="1" x14ac:dyDescent="0.25">
      <c r="A6" s="41">
        <f>A5+1</f>
        <v>2</v>
      </c>
      <c r="B6" s="47" t="s">
        <v>25</v>
      </c>
      <c r="C6" s="48" t="s">
        <v>39</v>
      </c>
      <c r="D6" s="44" t="s">
        <v>11</v>
      </c>
      <c r="E6" s="45">
        <v>54</v>
      </c>
      <c r="F6" s="3"/>
      <c r="G6" s="38">
        <f>E6*F6</f>
        <v>0</v>
      </c>
      <c r="H6" s="25">
        <v>0.23</v>
      </c>
      <c r="I6" s="53"/>
    </row>
    <row r="7" spans="1:10" ht="24" customHeight="1" x14ac:dyDescent="0.25">
      <c r="A7" s="26"/>
      <c r="B7" s="27"/>
      <c r="C7" s="27"/>
      <c r="D7" s="28"/>
      <c r="E7" s="26"/>
      <c r="F7" s="68" t="s">
        <v>7</v>
      </c>
      <c r="G7" s="14" t="s">
        <v>2</v>
      </c>
      <c r="H7" s="14" t="s">
        <v>19</v>
      </c>
      <c r="I7" s="14" t="s">
        <v>3</v>
      </c>
      <c r="J7" s="7"/>
    </row>
    <row r="8" spans="1:10" ht="31.5" customHeight="1" x14ac:dyDescent="0.25">
      <c r="A8" s="30" t="s">
        <v>14</v>
      </c>
      <c r="B8" s="26"/>
      <c r="C8" s="26"/>
      <c r="D8" s="29"/>
      <c r="E8" s="26"/>
      <c r="F8" s="69"/>
      <c r="G8" s="39">
        <f>SUM(G5:G6)</f>
        <v>0</v>
      </c>
      <c r="H8" s="39">
        <f>SUMPRODUCT(G5:G6,H5:H6)</f>
        <v>0</v>
      </c>
      <c r="I8" s="40">
        <f>SUM(G8:H8)</f>
        <v>0</v>
      </c>
      <c r="J8" s="7"/>
    </row>
    <row r="9" spans="1:10" ht="16.5" customHeight="1" x14ac:dyDescent="0.25">
      <c r="A9" s="31" t="s">
        <v>13</v>
      </c>
      <c r="B9" s="21"/>
      <c r="C9" s="7"/>
      <c r="D9" s="8"/>
      <c r="E9" s="9"/>
      <c r="F9" s="7"/>
      <c r="G9" s="7"/>
      <c r="H9" s="7"/>
      <c r="I9" s="7"/>
      <c r="J9" s="7"/>
    </row>
    <row r="10" spans="1:10" x14ac:dyDescent="0.25">
      <c r="B10" s="7"/>
      <c r="C10" s="7"/>
      <c r="D10" s="8"/>
      <c r="E10" s="9"/>
      <c r="F10" s="7"/>
      <c r="G10" s="7"/>
      <c r="H10" s="7"/>
      <c r="I10" s="7"/>
      <c r="J10" s="7"/>
    </row>
    <row r="11" spans="1:10" x14ac:dyDescent="0.25">
      <c r="A11" s="1"/>
    </row>
  </sheetData>
  <sheetProtection algorithmName="SHA-512" hashValue="xfN5x08e1DlLJj4JAu12mCutjKr3lazCBYPzLhGSwJvuogjzLdWTRbA6O03S32NbRGXtvW10D2Man02klrleFA==" saltValue="44cqvsnLQU16poOJ4B5i1A==" spinCount="100000" sheet="1" objects="1" scenarios="1"/>
  <mergeCells count="1">
    <mergeCell ref="F7:F8"/>
  </mergeCells>
  <printOptions horizontalCentered="1"/>
  <pageMargins left="0.27559055118110237" right="0.27559055118110237" top="0.59659090909090906" bottom="0.47244094488188981" header="0.31496062992125984" footer="0"/>
  <pageSetup paperSize="9" orientation="landscape" verticalDpi="300" r:id="rId1"/>
  <headerFooter scaleWithDoc="0" alignWithMargins="0">
    <oddHeader xml:space="preserve">&amp;L&amp;"-,Pogrubiona kursywa"&amp;10Przedmiot zamówienia i arkusz cenowy - „Sukcesywna dostawa środków czystości dla Pałacu Młodzieży w Katowicach - część 2" &amp;"-,Pogrubiony" &amp;U Załącznik nr 5; Postępowanie nr PM.04/21    &amp;U </oddHeader>
    <oddFooter>&amp;CStrona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110" zoomScaleNormal="110" zoomScaleSheetLayoutView="90" zoomScalePageLayoutView="110" workbookViewId="0">
      <selection activeCell="E20" sqref="E20"/>
    </sheetView>
  </sheetViews>
  <sheetFormatPr defaultRowHeight="15" x14ac:dyDescent="0.25"/>
  <cols>
    <col min="1" max="1" width="3.85546875" customWidth="1"/>
    <col min="2" max="2" width="22.5703125" customWidth="1"/>
    <col min="3" max="3" width="31.28515625" customWidth="1"/>
    <col min="4" max="4" width="26" style="2" customWidth="1"/>
    <col min="5" max="5" width="10.42578125" customWidth="1"/>
    <col min="6" max="6" width="12.5703125" customWidth="1"/>
    <col min="7" max="7" width="10.7109375" customWidth="1"/>
    <col min="8" max="8" width="18.5703125" customWidth="1"/>
  </cols>
  <sheetData>
    <row r="1" spans="1:9" ht="19.5" customHeight="1" x14ac:dyDescent="0.25">
      <c r="A1" s="37" t="s">
        <v>8</v>
      </c>
      <c r="B1" s="7"/>
      <c r="C1" s="7"/>
      <c r="D1" s="20"/>
      <c r="E1" s="7"/>
      <c r="F1" s="7"/>
      <c r="G1" s="7"/>
      <c r="H1" s="7"/>
      <c r="I1" s="7"/>
    </row>
    <row r="2" spans="1:9" ht="16.5" customHeight="1" x14ac:dyDescent="0.25">
      <c r="A2" s="58" t="s">
        <v>46</v>
      </c>
      <c r="B2" s="7"/>
      <c r="C2" s="7"/>
      <c r="D2" s="20"/>
      <c r="E2" s="7"/>
      <c r="F2" s="7"/>
      <c r="G2" s="7"/>
      <c r="H2" s="7"/>
      <c r="I2" s="7"/>
    </row>
    <row r="3" spans="1:9" ht="24" customHeight="1" x14ac:dyDescent="0.25">
      <c r="A3" s="22" t="s">
        <v>33</v>
      </c>
      <c r="B3" s="10"/>
      <c r="C3" s="6"/>
      <c r="D3" s="20"/>
      <c r="E3" s="7"/>
      <c r="F3" s="7"/>
      <c r="G3" s="7"/>
      <c r="H3" s="7"/>
      <c r="I3" s="7"/>
    </row>
    <row r="4" spans="1:9" ht="54" customHeight="1" x14ac:dyDescent="0.25">
      <c r="A4" s="12" t="s">
        <v>0</v>
      </c>
      <c r="B4" s="12" t="s">
        <v>5</v>
      </c>
      <c r="C4" s="12" t="s">
        <v>4</v>
      </c>
      <c r="D4" s="13" t="s">
        <v>9</v>
      </c>
      <c r="E4" s="15" t="s">
        <v>1</v>
      </c>
      <c r="F4" s="12" t="s">
        <v>38</v>
      </c>
      <c r="G4" s="52" t="s">
        <v>18</v>
      </c>
      <c r="H4" s="50" t="s">
        <v>47</v>
      </c>
      <c r="I4" s="7"/>
    </row>
    <row r="5" spans="1:9" ht="98.25" customHeight="1" x14ac:dyDescent="0.25">
      <c r="A5" s="16">
        <v>1</v>
      </c>
      <c r="B5" s="32" t="s">
        <v>31</v>
      </c>
      <c r="C5" s="17" t="s">
        <v>27</v>
      </c>
      <c r="D5" s="45">
        <f>300*3</f>
        <v>900</v>
      </c>
      <c r="E5" s="3"/>
      <c r="F5" s="18">
        <f>D5*E5</f>
        <v>0</v>
      </c>
      <c r="G5" s="25">
        <v>0.23</v>
      </c>
      <c r="H5" s="60"/>
      <c r="I5" s="7"/>
    </row>
    <row r="6" spans="1:9" ht="98.25" customHeight="1" x14ac:dyDescent="0.25">
      <c r="A6" s="23">
        <f>A5+1</f>
        <v>2</v>
      </c>
      <c r="B6" s="32" t="s">
        <v>30</v>
      </c>
      <c r="C6" s="17" t="s">
        <v>28</v>
      </c>
      <c r="D6" s="45">
        <f>250*3+2</f>
        <v>752</v>
      </c>
      <c r="E6" s="3"/>
      <c r="F6" s="18">
        <f t="shared" ref="F6:F7" si="0">D6*E6</f>
        <v>0</v>
      </c>
      <c r="G6" s="25">
        <v>0.23</v>
      </c>
      <c r="H6" s="60"/>
      <c r="I6" s="7"/>
    </row>
    <row r="7" spans="1:9" ht="98.25" customHeight="1" x14ac:dyDescent="0.25">
      <c r="A7" s="23">
        <f>A6+1</f>
        <v>3</v>
      </c>
      <c r="B7" s="32" t="s">
        <v>32</v>
      </c>
      <c r="C7" s="17" t="s">
        <v>28</v>
      </c>
      <c r="D7" s="45">
        <f>320*3</f>
        <v>960</v>
      </c>
      <c r="E7" s="3"/>
      <c r="F7" s="18">
        <f t="shared" si="0"/>
        <v>0</v>
      </c>
      <c r="G7" s="25">
        <v>0.23</v>
      </c>
      <c r="H7" s="60"/>
      <c r="I7" s="7"/>
    </row>
    <row r="8" spans="1:9" ht="12.75" customHeight="1" x14ac:dyDescent="0.25">
      <c r="A8" s="61"/>
      <c r="B8" s="70"/>
      <c r="C8" s="71"/>
      <c r="D8" s="71"/>
      <c r="E8" s="68" t="s">
        <v>7</v>
      </c>
      <c r="F8" s="14" t="s">
        <v>2</v>
      </c>
      <c r="G8" s="14" t="s">
        <v>19</v>
      </c>
      <c r="H8" s="14" t="s">
        <v>3</v>
      </c>
      <c r="I8" s="7"/>
    </row>
    <row r="9" spans="1:9" ht="33" customHeight="1" x14ac:dyDescent="0.25">
      <c r="A9" s="61"/>
      <c r="B9" s="72"/>
      <c r="C9" s="73"/>
      <c r="D9" s="73"/>
      <c r="E9" s="69"/>
      <c r="F9" s="39">
        <f>SUM(F5:F7)</f>
        <v>0</v>
      </c>
      <c r="G9" s="39">
        <f>SUMPRODUCT(F5:F7,G5:G7)</f>
        <v>0</v>
      </c>
      <c r="H9" s="40">
        <f>SUM(F9:G9)</f>
        <v>0</v>
      </c>
      <c r="I9" s="7"/>
    </row>
    <row r="10" spans="1:9" ht="9" customHeight="1" x14ac:dyDescent="0.25">
      <c r="A10" s="19"/>
      <c r="B10" s="7"/>
      <c r="C10" s="7"/>
      <c r="D10" s="20"/>
      <c r="E10" s="7"/>
      <c r="F10" s="7"/>
      <c r="G10" s="7"/>
      <c r="H10" s="7"/>
      <c r="I10" s="7"/>
    </row>
    <row r="11" spans="1:9" ht="13.5" customHeight="1" x14ac:dyDescent="0.25">
      <c r="A11" s="7"/>
      <c r="B11" s="30" t="s">
        <v>17</v>
      </c>
      <c r="C11" s="7"/>
      <c r="D11" s="20"/>
      <c r="E11" s="7"/>
      <c r="F11" s="7"/>
      <c r="G11" s="7"/>
      <c r="H11" s="7"/>
      <c r="I11" s="7"/>
    </row>
    <row r="12" spans="1:9" ht="18" customHeight="1" x14ac:dyDescent="0.25">
      <c r="A12" s="7"/>
      <c r="B12" s="31" t="s">
        <v>13</v>
      </c>
      <c r="C12" s="7"/>
      <c r="D12" s="20"/>
      <c r="E12" s="7"/>
      <c r="F12" s="7"/>
      <c r="G12" s="7"/>
      <c r="H12" s="7"/>
      <c r="I12" s="7"/>
    </row>
    <row r="13" spans="1:9" x14ac:dyDescent="0.25">
      <c r="A13" s="7"/>
      <c r="B13" s="7"/>
      <c r="C13" s="7"/>
      <c r="D13" s="20"/>
      <c r="E13" s="7"/>
      <c r="F13" s="7"/>
      <c r="G13" s="7"/>
      <c r="H13" s="7"/>
      <c r="I13" s="7"/>
    </row>
    <row r="14" spans="1:9" ht="9" customHeight="1" x14ac:dyDescent="0.25">
      <c r="A14" s="7"/>
      <c r="B14" s="7"/>
      <c r="C14" s="7"/>
      <c r="D14" s="20"/>
      <c r="E14" s="7"/>
      <c r="F14" s="7"/>
      <c r="G14" s="7"/>
      <c r="H14" s="7"/>
      <c r="I14" s="7"/>
    </row>
    <row r="15" spans="1:9" ht="18.75" customHeight="1" x14ac:dyDescent="0.25">
      <c r="A15" s="7"/>
      <c r="B15" s="7"/>
      <c r="C15" s="7"/>
      <c r="D15" s="20"/>
      <c r="E15" s="7"/>
      <c r="F15" s="7"/>
      <c r="G15" s="7"/>
      <c r="H15" s="7"/>
      <c r="I15" s="7"/>
    </row>
    <row r="16" spans="1:9" x14ac:dyDescent="0.25">
      <c r="A16" s="7"/>
      <c r="B16" s="7"/>
      <c r="C16" s="7"/>
      <c r="D16" s="20"/>
      <c r="E16" s="7"/>
      <c r="F16" s="7"/>
      <c r="G16" s="7"/>
      <c r="H16" s="7"/>
      <c r="I16" s="7"/>
    </row>
    <row r="17" spans="1:9" x14ac:dyDescent="0.25">
      <c r="A17" s="7"/>
      <c r="B17" s="7"/>
      <c r="C17" s="7"/>
      <c r="D17" s="20"/>
      <c r="E17" s="7"/>
      <c r="F17" s="7"/>
      <c r="G17" s="7"/>
      <c r="H17" s="7"/>
      <c r="I17" s="7"/>
    </row>
    <row r="18" spans="1:9" x14ac:dyDescent="0.25">
      <c r="A18" s="7"/>
      <c r="B18" s="7"/>
      <c r="C18" s="7"/>
      <c r="D18" s="20"/>
      <c r="E18" s="7"/>
      <c r="F18" s="7"/>
      <c r="G18" s="7"/>
      <c r="H18" s="7"/>
      <c r="I18" s="7"/>
    </row>
    <row r="19" spans="1:9" x14ac:dyDescent="0.25">
      <c r="A19" s="7"/>
      <c r="B19" s="7"/>
      <c r="C19" s="7"/>
      <c r="D19" s="20"/>
      <c r="E19" s="7"/>
      <c r="F19" s="7"/>
      <c r="G19" s="7"/>
      <c r="H19" s="7"/>
      <c r="I19" s="7"/>
    </row>
    <row r="20" spans="1:9" x14ac:dyDescent="0.25">
      <c r="A20" s="7"/>
      <c r="B20" s="7"/>
      <c r="C20" s="7"/>
      <c r="D20" s="20"/>
      <c r="E20" s="7"/>
      <c r="F20" s="7"/>
      <c r="G20" s="7"/>
      <c r="H20" s="7"/>
      <c r="I20" s="7"/>
    </row>
    <row r="21" spans="1:9" x14ac:dyDescent="0.25">
      <c r="A21" s="7"/>
      <c r="B21" s="7"/>
      <c r="C21" s="7"/>
      <c r="D21" s="20"/>
      <c r="E21" s="7"/>
      <c r="F21" s="7"/>
      <c r="G21" s="7"/>
      <c r="H21" s="7"/>
      <c r="I21" s="7"/>
    </row>
    <row r="22" spans="1:9" x14ac:dyDescent="0.25">
      <c r="A22" s="7"/>
      <c r="B22" s="7"/>
      <c r="C22" s="7"/>
      <c r="D22" s="20"/>
      <c r="E22" s="7"/>
      <c r="F22" s="7"/>
      <c r="G22" s="7"/>
      <c r="H22" s="7"/>
      <c r="I22" s="7"/>
    </row>
  </sheetData>
  <sheetProtection algorithmName="SHA-512" hashValue="7evYSt8msK1vwoqDbA3HUFlRpuBdJbYIr3hmJLafdeZbxmtMEC28Yz83kpxUtzFAaguBI24dTHTminH6EedIWA==" saltValue="YtLjpdXI6i6Tq6rJAFXQoQ==" spinCount="100000" sheet="1" objects="1" scenarios="1"/>
  <mergeCells count="3">
    <mergeCell ref="A8:A9"/>
    <mergeCell ref="E8:E9"/>
    <mergeCell ref="B8:D9"/>
  </mergeCells>
  <printOptions horizontalCentered="1"/>
  <pageMargins left="0.43307086614173229" right="0.39370078740157483" top="0.59055118110236227" bottom="0.35433070866141736" header="0.31496062992125984" footer="0.31496062992125984"/>
  <pageSetup paperSize="9" orientation="landscape" verticalDpi="300" r:id="rId1"/>
  <headerFooter>
    <oddHeader xml:space="preserve">&amp;L&amp;"-,Pogrubiona kursywa"&amp;10Przedmiot zamówienia i arkusz cenowy -  „Sukcesywna dostawa środków czystości dla Pałacu Młodzieży w Katowicach - część 2"   &amp;"-,Pogrubiony"    &amp;UZałącznik nr 5;  Postępowanie nr PM.04/21     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1</vt:lpstr>
      <vt:lpstr>2</vt:lpstr>
      <vt:lpstr>3</vt:lpstr>
      <vt:lpstr>'1'!Tytuły_wydruku</vt:lpstr>
      <vt:lpstr>'2'!Tytuły_wydruku</vt:lpstr>
      <vt:lpstr>'3'!Tytuły_wydruku</vt:lpstr>
    </vt:vector>
  </TitlesOfParts>
  <Company>Pałac Młodzieży im.rof. A. Kamińskiego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Pasamonik</dc:creator>
  <cp:lastModifiedBy>Emilia Pasamonik</cp:lastModifiedBy>
  <cp:lastPrinted>2021-03-11T09:15:59Z</cp:lastPrinted>
  <dcterms:created xsi:type="dcterms:W3CDTF">2019-03-28T13:22:55Z</dcterms:created>
  <dcterms:modified xsi:type="dcterms:W3CDTF">2021-03-11T10:20:08Z</dcterms:modified>
</cp:coreProperties>
</file>